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15480" windowHeight="11640" tabRatio="867"/>
  </bookViews>
  <sheets>
    <sheet name="附表01-统计表" sheetId="11" r:id="rId1"/>
    <sheet name="附表02-内部审批表" sheetId="23" r:id="rId2"/>
    <sheet name="附表03-1-1处置申请表（设备＜20万）" sheetId="14" r:id="rId3"/>
    <sheet name="附表03-4家具" sheetId="29" r:id="rId4"/>
    <sheet name="附表03-5附件-明细" sheetId="21" r:id="rId5"/>
    <sheet name="附表03-6附件-专家" sheetId="22" r:id="rId6"/>
    <sheet name="表1填写示例" sheetId="9" state="hidden" r:id="rId7"/>
  </sheets>
  <definedNames>
    <definedName name="_xlnm.Print_Titles" localSheetId="6">表1填写示例!$5:$5</definedName>
  </definedNames>
  <calcPr calcId="145621" fullCalcOnLoad="1"/>
</workbook>
</file>

<file path=xl/calcChain.xml><?xml version="1.0" encoding="utf-8"?>
<calcChain xmlns="http://schemas.openxmlformats.org/spreadsheetml/2006/main">
  <c r="G105" i="21" l="1"/>
  <c r="F105" i="21"/>
  <c r="E105" i="21"/>
  <c r="E6" i="23"/>
  <c r="E7" i="23"/>
  <c r="E8" i="23"/>
  <c r="E9" i="23"/>
  <c r="E10" i="23"/>
  <c r="E5" i="23"/>
  <c r="D6" i="23"/>
  <c r="D7" i="23"/>
  <c r="D8" i="23"/>
  <c r="D9" i="23"/>
  <c r="D10" i="23"/>
  <c r="D5" i="23"/>
  <c r="D11" i="23" s="1"/>
  <c r="C6" i="23"/>
  <c r="C7" i="23"/>
  <c r="C8" i="23"/>
  <c r="C9" i="23"/>
  <c r="C10" i="23"/>
  <c r="C5" i="23"/>
  <c r="K17" i="11"/>
  <c r="M16" i="11"/>
  <c r="L16" i="11"/>
  <c r="M15" i="11"/>
  <c r="L15" i="11"/>
  <c r="K14" i="11"/>
  <c r="J14" i="11"/>
  <c r="J17" i="11" s="1"/>
  <c r="I14" i="11"/>
  <c r="I17" i="11"/>
  <c r="H14" i="11"/>
  <c r="H17" i="11"/>
  <c r="G14" i="11"/>
  <c r="G17" i="11"/>
  <c r="F14" i="11"/>
  <c r="F17" i="11"/>
  <c r="E14" i="11"/>
  <c r="E17" i="11" s="1"/>
  <c r="D14" i="11"/>
  <c r="D17" i="11" s="1"/>
  <c r="C14" i="11"/>
  <c r="C17" i="11" s="1"/>
  <c r="B14" i="11"/>
  <c r="B17" i="11" s="1"/>
  <c r="M13" i="11"/>
  <c r="L13" i="11"/>
  <c r="M12" i="11"/>
  <c r="L12" i="11"/>
  <c r="M11" i="11"/>
  <c r="L11" i="11"/>
  <c r="M10" i="11"/>
  <c r="L10" i="11"/>
  <c r="M9" i="11"/>
  <c r="L9" i="11"/>
  <c r="M8" i="11"/>
  <c r="L8" i="11"/>
  <c r="E18" i="9"/>
  <c r="E14" i="9"/>
  <c r="M14" i="11" l="1"/>
  <c r="M17" i="11" s="1"/>
  <c r="C11" i="23"/>
  <c r="L14" i="11"/>
  <c r="L17" i="11" s="1"/>
</calcChain>
</file>

<file path=xl/sharedStrings.xml><?xml version="1.0" encoding="utf-8"?>
<sst xmlns="http://schemas.openxmlformats.org/spreadsheetml/2006/main" count="980" uniqueCount="377">
  <si>
    <t>填报日期：</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</si>
  <si>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</si>
  <si>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</si>
  <si>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</si>
  <si>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</si>
  <si>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</si>
  <si>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</si>
  <si>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</si>
  <si>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</si>
  <si>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</si>
  <si>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</si>
  <si>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</si>
  <si>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</si>
  <si>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</si>
  <si>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</si>
  <si>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</si>
  <si>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</si>
  <si>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</si>
  <si>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</si>
  <si>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</si>
  <si>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</si>
  <si>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</si>
  <si>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</si>
  <si>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</si>
  <si>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</si>
  <si>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</si>
  <si>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</si>
  <si>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</si>
  <si>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资产部门负责人：</t>
  </si>
  <si>
    <t>经办人：</t>
  </si>
  <si>
    <t xml:space="preserve">           年  月  日  </t>
  </si>
  <si>
    <t xml:space="preserve">                  年  月  日</t>
  </si>
  <si>
    <t xml:space="preserve">申请单位：                       </t>
  </si>
  <si>
    <t>资产编号</t>
  </si>
  <si>
    <t>资产名称</t>
  </si>
  <si>
    <t>购置日期</t>
  </si>
  <si>
    <t>保管人</t>
  </si>
  <si>
    <t>专家组成员签字：</t>
  </si>
  <si>
    <t>日期：    年   月   日</t>
  </si>
  <si>
    <t>国有资产管理处（盖章）审核意见：</t>
  </si>
  <si>
    <t>审核人（签字）：</t>
  </si>
  <si>
    <t>3、专家组成员名单见附件。</t>
  </si>
  <si>
    <t>资产类别</t>
  </si>
  <si>
    <t>处置方式（报损须附相关材料）：</t>
  </si>
  <si>
    <t>拟处置原因：</t>
  </si>
  <si>
    <t>专家组鉴定意见（资产使用单位组织鉴定）：</t>
  </si>
  <si>
    <t>资产使用单位（盖章）审核意见：</t>
  </si>
  <si>
    <t>资产管理员（签字）：          单位负责人（签字）：</t>
  </si>
  <si>
    <t xml:space="preserve"> </t>
  </si>
  <si>
    <t>说明：1、申请表一式两份，一份交国资处，一份留资产使用单位存档。</t>
  </si>
  <si>
    <t>2、拟处置资产明细见附件。</t>
  </si>
  <si>
    <t>苏州大学家具、用具、装具处置申请表</t>
  </si>
  <si>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</si>
  <si>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</si>
  <si>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</si>
  <si>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</si>
  <si>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</si>
  <si>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</si>
  <si>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</si>
  <si>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</si>
  <si>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</si>
  <si>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</si>
  <si>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</si>
  <si>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</si>
  <si>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</si>
  <si>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</si>
  <si>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</si>
  <si>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</si>
  <si>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</si>
  <si>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</si>
  <si>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</si>
  <si>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</si>
  <si>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</si>
  <si>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</si>
  <si>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</si>
  <si>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</si>
  <si>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</si>
  <si>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</si>
  <si>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</si>
  <si>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</si>
  <si>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</si>
  <si>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</si>
  <si>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</si>
  <si>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</si>
  <si>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</si>
  <si>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</si>
  <si>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</si>
  <si>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</si>
  <si>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</si>
  <si>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</si>
  <si>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</si>
  <si>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</si>
  <si>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</si>
  <si>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</si>
  <si>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</si>
  <si>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</si>
  <si>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</si>
  <si>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</si>
  <si>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</si>
  <si>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</si>
  <si>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</si>
  <si>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</si>
  <si>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</si>
  <si>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</si>
  <si>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</si>
  <si>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</si>
  <si>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</si>
  <si>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</si>
  <si>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</si>
  <si>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</si>
  <si>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</si>
  <si>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</si>
  <si>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</si>
  <si>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</si>
  <si>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5" type="noConversion"/>
  </si>
  <si>
    <r>
      <t>资产使用单位（章）：</t>
    </r>
    <r>
      <rPr>
        <u/>
        <sz val="12"/>
        <color indexed="8"/>
        <rFont val="宋体"/>
        <charset val="134"/>
      </rPr>
      <t xml:space="preserve">                              </t>
    </r>
  </si>
  <si>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5" type="noConversion"/>
  </si>
  <si>
    <t>审核人（签字）：</t>
    <phoneticPr fontId="5" type="noConversion"/>
  </si>
  <si>
    <t>资产管理员（签字）：          单位负责人（签字）：</t>
    <phoneticPr fontId="5"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</si>
  <si>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7" type="noConversion"/>
  </si>
  <si>
    <t>盘盈</t>
    <phoneticPr fontId="5" type="noConversion"/>
  </si>
  <si>
    <t>原值（元）</t>
    <phoneticPr fontId="7" type="noConversion"/>
  </si>
  <si>
    <t>原值（元）</t>
    <phoneticPr fontId="5" type="noConversion"/>
  </si>
  <si>
    <t>附件:专家组成员名单</t>
    <phoneticPr fontId="5" type="noConversion"/>
  </si>
  <si>
    <t>苏州大学设备（单价＜20万元）处置申请表</t>
    <phoneticPr fontId="5" type="noConversion"/>
  </si>
  <si>
    <t>合计</t>
    <phoneticPr fontId="5" type="noConversion"/>
  </si>
  <si>
    <t>苏州大学资产盘点统计表</t>
    <phoneticPr fontId="5" type="noConversion"/>
  </si>
  <si>
    <t>单位名称（章）：</t>
    <phoneticPr fontId="5" type="noConversion"/>
  </si>
  <si>
    <t>合计</t>
    <phoneticPr fontId="5" type="noConversion"/>
  </si>
  <si>
    <t>报废</t>
    <phoneticPr fontId="5" type="noConversion"/>
  </si>
  <si>
    <t>闲置</t>
    <phoneticPr fontId="5" type="noConversion"/>
  </si>
  <si>
    <t>资产数量（台、套）</t>
    <phoneticPr fontId="5" type="noConversion"/>
  </si>
  <si>
    <t>原值（元）</t>
    <phoneticPr fontId="5" type="noConversion"/>
  </si>
  <si>
    <t>小计</t>
    <phoneticPr fontId="5" type="noConversion"/>
  </si>
  <si>
    <t>无形资产</t>
    <phoneticPr fontId="5" type="noConversion"/>
  </si>
  <si>
    <t>低值资产</t>
    <phoneticPr fontId="5" type="noConversion"/>
  </si>
  <si>
    <t>资产分管领导：</t>
    <phoneticPr fontId="5" type="noConversion"/>
  </si>
  <si>
    <t>附件：申请处置固定资产明细</t>
    <phoneticPr fontId="5" type="noConversion"/>
  </si>
  <si>
    <t>净值（元）</t>
    <phoneticPr fontId="5" type="noConversion"/>
  </si>
  <si>
    <t>处置方式</t>
    <phoneticPr fontId="5" type="noConversion"/>
  </si>
  <si>
    <t>单位代码：</t>
    <phoneticPr fontId="5" type="noConversion"/>
  </si>
  <si>
    <t>盘亏</t>
    <phoneticPr fontId="5" type="noConversion"/>
  </si>
  <si>
    <t>物理科学与技术学院</t>
  </si>
  <si>
    <t>单位名称：物理科学与技术学院</t>
    <phoneticPr fontId="5" type="noConversion"/>
  </si>
  <si>
    <t>2023年11月22日</t>
    <phoneticPr fontId="5" type="noConversion"/>
  </si>
  <si>
    <t>申请日期：2023-11-22</t>
    <phoneticPr fontId="5" type="noConversion"/>
  </si>
  <si>
    <t>申请单位：物理科学与技术学院</t>
    <phoneticPr fontId="5" type="noConversion"/>
  </si>
  <si>
    <t>00007812</t>
    <phoneticPr fontId="5" type="noConversion"/>
  </si>
  <si>
    <t>光强分布测定仪</t>
  </si>
  <si>
    <t>WGZ-ⅡA</t>
  </si>
  <si>
    <t>无</t>
  </si>
  <si>
    <t>周宇</t>
  </si>
  <si>
    <t>2005-10-01</t>
  </si>
  <si>
    <t>拟报废</t>
  </si>
  <si>
    <t>00007630</t>
    <phoneticPr fontId="5" type="noConversion"/>
  </si>
  <si>
    <t>液晶电光效应综合实验仪</t>
  </si>
  <si>
    <t>ZKY-LCDEO</t>
  </si>
  <si>
    <t>2007-07-01</t>
  </si>
  <si>
    <t>00007781</t>
  </si>
  <si>
    <t>00169078</t>
  </si>
  <si>
    <t>微型电子计算机</t>
  </si>
  <si>
    <t>V260SR-336</t>
  </si>
  <si>
    <t>i3-2120/2G/500G/18.5"</t>
  </si>
  <si>
    <t>杨朝晖</t>
  </si>
  <si>
    <t>2012-09-10</t>
  </si>
  <si>
    <t>00198273</t>
  </si>
  <si>
    <t>霍尔效应实验仪</t>
  </si>
  <si>
    <t>ICH-1</t>
  </si>
  <si>
    <t>*</t>
  </si>
  <si>
    <t>杨献忠</t>
  </si>
  <si>
    <t>2013-10-16</t>
  </si>
  <si>
    <t>00198296</t>
  </si>
  <si>
    <t>液体表面张力系数测定仪</t>
  </si>
  <si>
    <t>FD-NST-1</t>
  </si>
  <si>
    <t>2013-10-29</t>
  </si>
  <si>
    <t>00198307</t>
  </si>
  <si>
    <t>杨氏模量测定仪</t>
  </si>
  <si>
    <t>J-FG2/1.2m</t>
  </si>
  <si>
    <t>2013-10-17</t>
  </si>
  <si>
    <t>00198350</t>
  </si>
  <si>
    <t>切变模量与转动惯量实验仪</t>
  </si>
  <si>
    <t>FD-CT-2</t>
  </si>
  <si>
    <t>00187072</t>
  </si>
  <si>
    <t>旋片式真空泵</t>
  </si>
  <si>
    <t>BX-0.5（30L/min）</t>
  </si>
  <si>
    <t>张晓华</t>
  </si>
  <si>
    <t>2013-06-07</t>
  </si>
  <si>
    <t>00198112</t>
  </si>
  <si>
    <t>函数发生器</t>
  </si>
  <si>
    <t>SDG1010</t>
  </si>
  <si>
    <t>2013-10-28</t>
  </si>
  <si>
    <t>00007241</t>
  </si>
  <si>
    <t>读数显微镜</t>
  </si>
  <si>
    <t>JCD3</t>
  </si>
  <si>
    <t>00007454</t>
  </si>
  <si>
    <t>交流电阻箱</t>
  </si>
  <si>
    <t>ZX38/11</t>
  </si>
  <si>
    <t>2008-06-01</t>
  </si>
  <si>
    <t>00197650</t>
  </si>
  <si>
    <t>方凳</t>
  </si>
  <si>
    <t>2013-09-24</t>
  </si>
  <si>
    <t>00197651</t>
  </si>
  <si>
    <t>00197657</t>
  </si>
  <si>
    <t>00198297</t>
  </si>
  <si>
    <t>00299960</t>
  </si>
  <si>
    <t>打印机</t>
  </si>
  <si>
    <t>HPM128FP</t>
  </si>
  <si>
    <t>孙宝印</t>
  </si>
  <si>
    <t>2016-11-17</t>
  </si>
  <si>
    <t>00007531</t>
  </si>
  <si>
    <t>十进电容箱</t>
  </si>
  <si>
    <t>RX710</t>
  </si>
  <si>
    <t>00007617</t>
  </si>
  <si>
    <t>00007922</t>
  </si>
  <si>
    <t>00007250</t>
  </si>
  <si>
    <t>00197643</t>
  </si>
  <si>
    <t>00197645</t>
  </si>
  <si>
    <t>00197647</t>
  </si>
  <si>
    <t>00197652</t>
  </si>
  <si>
    <t>00198097</t>
  </si>
  <si>
    <t>分光计示教仪</t>
  </si>
  <si>
    <t>JJY-CCD</t>
  </si>
  <si>
    <t>00198100</t>
  </si>
  <si>
    <t>2013-09-02</t>
  </si>
  <si>
    <t>00198276</t>
  </si>
  <si>
    <t>弦线上驻波试验仪</t>
  </si>
  <si>
    <t>FD-SWE-2</t>
  </si>
  <si>
    <t>00198294</t>
  </si>
  <si>
    <t>00197646</t>
  </si>
  <si>
    <t>00197653</t>
  </si>
  <si>
    <t>00197655</t>
  </si>
  <si>
    <t>00198298</t>
  </si>
  <si>
    <t>00203481</t>
  </si>
  <si>
    <t>电脑桌</t>
  </si>
  <si>
    <t>2013-12-09</t>
  </si>
  <si>
    <t>00302688</t>
  </si>
  <si>
    <t>DELL　3046</t>
  </si>
  <si>
    <t>i5/8G/128G/19.5"</t>
  </si>
  <si>
    <t>曹风人</t>
  </si>
  <si>
    <t>2016-12-12</t>
  </si>
  <si>
    <t>00317858</t>
  </si>
  <si>
    <t>联想天逸510Pro</t>
  </si>
  <si>
    <t>i5/8G/1T/23寸</t>
  </si>
  <si>
    <t>田维</t>
  </si>
  <si>
    <t>2017-08-22</t>
  </si>
  <si>
    <t>00198078</t>
  </si>
  <si>
    <t>分光计</t>
  </si>
  <si>
    <t>JJY1</t>
  </si>
  <si>
    <t>00198206</t>
  </si>
  <si>
    <t>液晶电光效应实验仪</t>
  </si>
  <si>
    <t>ZKY-LCDEO-2</t>
  </si>
  <si>
    <t>00198214</t>
  </si>
  <si>
    <t>00007530</t>
  </si>
  <si>
    <t>00007532</t>
  </si>
  <si>
    <t>00007524</t>
  </si>
  <si>
    <t>00007529</t>
  </si>
  <si>
    <t>00007523</t>
  </si>
  <si>
    <t>00007526</t>
  </si>
  <si>
    <t>00007525</t>
  </si>
  <si>
    <t>00007632</t>
  </si>
  <si>
    <t>00007635</t>
  </si>
  <si>
    <t>00007527</t>
  </si>
  <si>
    <t>00007528</t>
  </si>
  <si>
    <t>00007118</t>
  </si>
  <si>
    <t>JJY　1"</t>
  </si>
  <si>
    <t>00198277</t>
  </si>
  <si>
    <t>00198283</t>
  </si>
  <si>
    <t>00243875</t>
  </si>
  <si>
    <t>烘箱</t>
  </si>
  <si>
    <t>DY881-1</t>
  </si>
  <si>
    <t>350*400*400</t>
  </si>
  <si>
    <t>辛煜</t>
  </si>
  <si>
    <t>2014-10-31</t>
  </si>
  <si>
    <t>00320583</t>
  </si>
  <si>
    <t>彩色打印机（喷墨）</t>
  </si>
  <si>
    <t>canon　G3800</t>
  </si>
  <si>
    <t>喷墨</t>
  </si>
  <si>
    <t>罗杰</t>
  </si>
  <si>
    <t>2017-10-30</t>
  </si>
  <si>
    <t>00323608</t>
  </si>
  <si>
    <t>激光打印机</t>
  </si>
  <si>
    <t>HPM1136</t>
  </si>
  <si>
    <t>倪江锋</t>
  </si>
  <si>
    <t>2017-09-12</t>
  </si>
  <si>
    <t>00204348</t>
  </si>
  <si>
    <t>HP1005</t>
  </si>
  <si>
    <t>2013-12-12</t>
  </si>
  <si>
    <t>00007160</t>
  </si>
  <si>
    <t>00007162</t>
  </si>
  <si>
    <t>00007163</t>
  </si>
  <si>
    <t>00007457</t>
  </si>
  <si>
    <t>00261003</t>
  </si>
  <si>
    <t>迈克尔逊干涉仪</t>
  </si>
  <si>
    <t>WSM-100</t>
  </si>
  <si>
    <t>2015-06-19</t>
  </si>
  <si>
    <t>00198211</t>
  </si>
  <si>
    <t>00198217</t>
  </si>
  <si>
    <t>数字存储示波器</t>
  </si>
  <si>
    <t>TDS1002C-EDU/60HZ</t>
  </si>
  <si>
    <t>00197654</t>
  </si>
  <si>
    <t>00197659</t>
  </si>
  <si>
    <t>00198524</t>
  </si>
  <si>
    <t>00203471</t>
  </si>
  <si>
    <t>00254149</t>
  </si>
  <si>
    <t>DELL　V3902</t>
  </si>
  <si>
    <t>i5-4460/4G/500G/19.5"</t>
  </si>
  <si>
    <t>李亮12N063</t>
  </si>
  <si>
    <t>2015-03-06</t>
  </si>
  <si>
    <t>00302476</t>
  </si>
  <si>
    <t>铁皮柜</t>
  </si>
  <si>
    <t>明辉J-021</t>
  </si>
  <si>
    <t>85cm*40cm*185cm</t>
  </si>
  <si>
    <t>2016-12-07</t>
  </si>
  <si>
    <t>00302477</t>
  </si>
  <si>
    <t>00317871</t>
  </si>
  <si>
    <t>笔记本电脑</t>
  </si>
  <si>
    <t>Thinkpad　X1　Carbon</t>
  </si>
  <si>
    <t>I5/8GB/256G/14寸</t>
  </si>
  <si>
    <t>2017-09-13</t>
  </si>
  <si>
    <t>00317084</t>
  </si>
  <si>
    <t>LENOVO　AirPro13.3</t>
  </si>
  <si>
    <t>I5-7200U/8G/256G/13.3"</t>
  </si>
  <si>
    <t>杨恺</t>
  </si>
  <si>
    <t>2017-08-24</t>
  </si>
  <si>
    <t>00007453</t>
  </si>
  <si>
    <t>00007458</t>
  </si>
  <si>
    <t>00197656</t>
  </si>
  <si>
    <t>00198287</t>
  </si>
  <si>
    <t>00198304</t>
  </si>
  <si>
    <t>00007249</t>
  </si>
  <si>
    <t>00007456</t>
  </si>
  <si>
    <t>00169077</t>
  </si>
  <si>
    <t>00187073</t>
  </si>
  <si>
    <t>液氮罐</t>
  </si>
  <si>
    <t>YDS-3</t>
  </si>
  <si>
    <t>3.61L</t>
  </si>
  <si>
    <t>2013-06-13</t>
  </si>
  <si>
    <t>00198274</t>
  </si>
  <si>
    <t>00197644</t>
  </si>
  <si>
    <t>00197648</t>
  </si>
  <si>
    <t>00197649</t>
  </si>
  <si>
    <t>00252306</t>
  </si>
  <si>
    <t>Lenovo　M4500-N000</t>
  </si>
  <si>
    <t>i5/4G/500G/19"</t>
  </si>
  <si>
    <t>2015-01-06</t>
  </si>
  <si>
    <t>00252307</t>
  </si>
  <si>
    <t>DELL　V3900</t>
  </si>
  <si>
    <t>G3240/4G/500G/18.5"</t>
  </si>
  <si>
    <t>2015-01-07</t>
  </si>
  <si>
    <t>00276664</t>
  </si>
  <si>
    <t>E73</t>
  </si>
  <si>
    <t>G3250/4G/500G/19.5</t>
  </si>
  <si>
    <t>2016-03-15</t>
  </si>
  <si>
    <t>00276665</t>
  </si>
  <si>
    <t>00291967</t>
  </si>
  <si>
    <t>ThinkCentre　E73</t>
  </si>
  <si>
    <t>G1840/4G/500G/19.5"</t>
  </si>
  <si>
    <t>2016-10-09</t>
  </si>
  <si>
    <t>00007161</t>
  </si>
  <si>
    <t>00026986</t>
  </si>
  <si>
    <t>DELL　ST2420L</t>
  </si>
  <si>
    <t>E7500/2G/500G/24"LCD</t>
  </si>
  <si>
    <t>2010-12-01</t>
  </si>
  <si>
    <t>00198340</t>
  </si>
  <si>
    <t>金属比热容测定仪</t>
  </si>
  <si>
    <t>DH4603</t>
  </si>
  <si>
    <t>00197642</t>
  </si>
  <si>
    <t>00197658</t>
  </si>
  <si>
    <t>00198339</t>
  </si>
  <si>
    <t>00302689</t>
  </si>
  <si>
    <t>00302691</t>
  </si>
  <si>
    <t>须萍</t>
    <phoneticPr fontId="5" type="noConversion"/>
  </si>
  <si>
    <t>物理科学与技术学院院长助理</t>
  </si>
  <si>
    <t>教授</t>
  </si>
  <si>
    <t>杭志宏</t>
  </si>
  <si>
    <t>物理科学与技术学院副院长</t>
  </si>
  <si>
    <t>填表人：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</si>
</sst>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76" formatCode="0.00_);[Red]\(0.00\)"/>
    <numFmt numFmtId="177" formatCode="0.00_ "/>
  </numFmts>
  <fonts count="43">
    <font>
      <sz val="11"/>
      <color theme="1"/>
      <name val="宋体"/>
      <charset val="134"/>
      <scheme val="minor"/>
    </font>
    <font>
      <sz val="14"/>
      <color indexed="8"/>
      <name val="宋体"/>
      <charset val="134"/>
    </font>
    <font>
      <sz val="14"/>
      <color indexed="8"/>
      <name val="Times New Roman"/>
      <family val="1"/>
    </font>
    <font>
      <sz val="10"/>
      <color indexed="8"/>
      <name val="宋体"/>
      <charset val="134"/>
    </font>
    <font>
      <u/>
      <sz val="12"/>
      <color indexed="8"/>
      <name val="宋体"/>
      <charset val="134"/>
    </font>
    <font>
      <sz val="9"/>
      <name val="宋体"/>
      <charset val="134"/>
    </font>
    <font>
      <sz val="14"/>
      <color indexed="8"/>
      <name val="Wingdings 2"/>
      <family val="1"/>
      <charset val="2"/>
    </font>
    <font>
      <sz val="9"/>
      <name val="宋体"/>
      <charset val="134"/>
    </font>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10.5"/>
      <color theme="1"/>
      <name val="Times New Roman"/>
      <family val="1"/>
    </font>
    <font>
      <sz val="14"/>
      <color theme="1"/>
      <name val="宋体"/>
      <charset val="134"/>
      <scheme val="minor"/>
    </font>
    <font>
      <sz val="14"/>
      <color theme="1"/>
      <name val="Times New Roman"/>
      <family val="1"/>
    </font>
    <font>
      <sz val="16"/>
      <color theme="1"/>
      <name val="仿宋_GB2312"/>
      <charset val="134"/>
    </font>
    <font>
      <sz val="12"/>
      <color theme="1"/>
      <name val="宋体"/>
      <charset val="134"/>
      <scheme val="minor"/>
    </font>
    <font>
      <sz val="12"/>
      <color theme="1"/>
      <name val="Times New Roman"/>
      <family val="1"/>
    </font>
    <font>
      <sz val="9"/>
      <color theme="1"/>
      <name val="Times New Roman"/>
      <family val="1"/>
    </font>
    <font>
      <sz val="9"/>
      <color theme="1"/>
      <name val="宋体"/>
      <charset val="134"/>
      <scheme val="minor"/>
    </font>
    <font>
      <sz val="9"/>
      <color theme="1"/>
      <name val="宋体"/>
      <charset val="134"/>
    </font>
    <font>
      <b/>
      <sz val="12"/>
      <color theme="1"/>
      <name val="宋体"/>
      <charset val="134"/>
    </font>
    <font>
      <b/>
      <u/>
      <sz val="12"/>
      <color theme="1"/>
      <name val="宋体"/>
      <charset val="134"/>
      <scheme val="minor"/>
    </font>
    <font>
      <sz val="12"/>
      <color theme="1"/>
      <name val="宋体"/>
      <charset val="134"/>
    </font>
    <font>
      <sz val="9"/>
      <color theme="1"/>
      <name val="仿宋_GB2312"/>
      <charset val="134"/>
    </font>
    <font>
      <b/>
      <sz val="18"/>
      <color theme="1"/>
      <name val="宋体"/>
      <charset val="134"/>
    </font>
    <font>
      <b/>
      <sz val="10"/>
      <color theme="1"/>
      <name val="宋体"/>
      <charset val="134"/>
    </font>
    <font>
      <b/>
      <sz val="11"/>
      <color theme="1"/>
      <name val="宋体"/>
      <charset val="134"/>
    </font>
    <font>
      <sz val="10"/>
      <color theme="1"/>
      <name val="宋体"/>
      <charset val="134"/>
    </font>
    <font>
      <sz val="8"/>
      <color theme="1"/>
      <name val="宋体"/>
      <charset val="134"/>
    </font>
    <font>
      <sz val="8"/>
      <color theme="1"/>
      <name val="宋体"/>
      <charset val="134"/>
      <scheme val="minor"/>
    </font>
    <font>
      <sz val="20"/>
      <color theme="1"/>
      <name val="宋体"/>
      <charset val="134"/>
    </font>
    <font>
      <b/>
      <sz val="16"/>
      <color theme="1"/>
      <name val="宋体"/>
      <charset val="134"/>
    </font>
    <font>
      <sz val="16"/>
      <color theme="1"/>
      <name val="仿宋"/>
      <family val="3"/>
      <charset val="134"/>
    </font>
    <font>
      <b/>
      <sz val="18"/>
      <color theme="1"/>
      <name val="宋体"/>
      <charset val="134"/>
      <scheme val="minor"/>
    </font>
    <font>
      <u/>
      <sz val="10"/>
      <color theme="1"/>
      <name val="宋体"/>
      <charset val="134"/>
      <scheme val="minor"/>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8" fillId="0" borderId="0">
      <alignment vertical="center"/>
    </xf>
    <xf numFmtId="43" fontId="8" fillId="0" borderId="0" applyFont="0" applyFill="0" applyBorder="0" applyAlignment="0" applyProtection="0">
      <alignment vertical="center"/>
    </xf>
  </cellStyleXfs>
  <cellXfs count="193">
    <xf numFmtId="0" fontId="0" fillId="0" borderId="0" xfId="0">
      <alignment vertical="center"/>
    </xf>
    <xf numFmtId="49" fontId="10" fillId="0" borderId="0" xfId="0" applyNumberFormat="1" applyFont="1" applyAlignment="1">
      <alignment vertical="center" wrapText="1"/>
    </xf>
    <xf numFmtId="49" fontId="11" fillId="0" borderId="0" xfId="0" applyNumberFormat="1" applyFon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0" fillId="0" borderId="0" xfId="0" applyNumberFormat="1" applyFont="1" applyAlignment="1">
      <alignment horizontal="center" vertical="center" wrapText="1"/>
    </xf>
    <xf numFmtId="49" fontId="10" fillId="0" borderId="1" xfId="0" applyNumberFormat="1" applyFont="1" applyBorder="1" applyAlignment="1">
      <alignment vertical="center" wrapText="1"/>
    </xf>
    <xf numFmtId="49" fontId="11"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49" fontId="10" fillId="2" borderId="2" xfId="0" applyNumberFormat="1" applyFont="1" applyFill="1" applyBorder="1" applyAlignment="1">
      <alignment horizontal="center" vertical="center" wrapText="1"/>
    </xf>
    <xf numFmtId="176" fontId="10" fillId="2" borderId="2" xfId="0" applyNumberFormat="1" applyFont="1" applyFill="1" applyBorder="1" applyAlignment="1">
      <alignment horizontal="right" vertical="center" wrapText="1"/>
    </xf>
    <xf numFmtId="10" fontId="11" fillId="0" borderId="2" xfId="0" applyNumberFormat="1" applyFont="1" applyBorder="1" applyAlignment="1">
      <alignment horizontal="center" vertical="center" wrapText="1"/>
    </xf>
    <xf numFmtId="14" fontId="10" fillId="2" borderId="2"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176" fontId="13" fillId="0" borderId="2" xfId="0" applyNumberFormat="1" applyFont="1" applyBorder="1" applyAlignment="1">
      <alignment horizontal="right" vertical="center" wrapText="1"/>
    </xf>
    <xf numFmtId="10" fontId="14" fillId="0" borderId="2"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176" fontId="10" fillId="0" borderId="2" xfId="0" applyNumberFormat="1" applyFont="1" applyBorder="1" applyAlignment="1">
      <alignment horizontal="right" vertical="center" wrapText="1"/>
    </xf>
    <xf numFmtId="10" fontId="10" fillId="0" borderId="2" xfId="0" applyNumberFormat="1" applyFont="1" applyBorder="1" applyAlignment="1">
      <alignment horizontal="center" vertical="center" wrapText="1"/>
    </xf>
    <xf numFmtId="176" fontId="11" fillId="3" borderId="2" xfId="0" applyNumberFormat="1" applyFont="1" applyFill="1" applyBorder="1" applyAlignment="1">
      <alignment horizontal="right" vertical="center" wrapText="1"/>
    </xf>
    <xf numFmtId="176" fontId="10" fillId="0" borderId="0" xfId="0" applyNumberFormat="1"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vertical="center" wrapText="1"/>
    </xf>
    <xf numFmtId="0" fontId="15" fillId="0" borderId="0" xfId="0" applyFont="1" applyAlignment="1">
      <alignment horizontal="justify" vertical="center"/>
    </xf>
    <xf numFmtId="0" fontId="16" fillId="0" borderId="0" xfId="0" applyFont="1" applyAlignment="1">
      <alignment horizontal="center" vertical="center"/>
    </xf>
    <xf numFmtId="0" fontId="0" fillId="0" borderId="0" xfId="0" applyFill="1">
      <alignmen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19" fillId="0" borderId="0" xfId="0" applyFont="1" applyFill="1" applyAlignment="1">
      <alignment horizontal="justify"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lignment vertical="center"/>
    </xf>
    <xf numFmtId="0" fontId="15" fillId="0" borderId="3" xfId="0" applyFont="1" applyBorder="1" applyAlignment="1">
      <alignment horizontal="left" vertical="center" wrapText="1"/>
    </xf>
    <xf numFmtId="3" fontId="22" fillId="0" borderId="3" xfId="0" applyNumberFormat="1" applyFont="1" applyBorder="1" applyAlignment="1">
      <alignment horizontal="right" vertical="center" wrapText="1"/>
    </xf>
    <xf numFmtId="4" fontId="22" fillId="0" borderId="3" xfId="0" applyNumberFormat="1" applyFont="1" applyBorder="1" applyAlignment="1">
      <alignment horizontal="right" vertical="center" wrapText="1"/>
    </xf>
    <xf numFmtId="0" fontId="22" fillId="0" borderId="3" xfId="0" applyFont="1" applyBorder="1" applyAlignment="1">
      <alignment horizontal="right" vertical="center" wrapText="1"/>
    </xf>
    <xf numFmtId="0" fontId="15" fillId="0" borderId="3" xfId="0" applyFont="1" applyBorder="1" applyAlignment="1">
      <alignment horizontal="right" vertical="center" wrapText="1"/>
    </xf>
    <xf numFmtId="0" fontId="15" fillId="0" borderId="3" xfId="0" applyFont="1" applyBorder="1" applyAlignment="1">
      <alignment horizontal="left" vertical="top" wrapText="1"/>
    </xf>
    <xf numFmtId="0" fontId="17" fillId="0" borderId="3" xfId="0" applyFont="1" applyBorder="1" applyAlignment="1">
      <alignment horizontal="justify" vertical="top" wrapText="1"/>
    </xf>
    <xf numFmtId="0" fontId="17" fillId="0" borderId="9" xfId="0" applyFont="1" applyBorder="1" applyAlignment="1">
      <alignment horizontal="justify" vertical="top" wrapText="1"/>
    </xf>
    <xf numFmtId="0" fontId="17" fillId="0" borderId="10" xfId="0" applyFont="1" applyBorder="1" applyAlignment="1">
      <alignment horizontal="justify" vertical="top" wrapText="1"/>
    </xf>
    <xf numFmtId="0" fontId="17" fillId="0" borderId="0" xfId="0" applyFont="1" applyBorder="1" applyAlignment="1">
      <alignment horizontal="justify" vertical="top" wrapText="1"/>
    </xf>
    <xf numFmtId="0" fontId="20" fillId="0" borderId="3" xfId="0" applyFont="1" applyBorder="1" applyAlignment="1">
      <alignment horizontal="center" vertical="center" wrapText="1"/>
    </xf>
    <xf numFmtId="49" fontId="23" fillId="0" borderId="0" xfId="0" applyNumberFormat="1" applyFont="1">
      <alignment vertical="center"/>
    </xf>
    <xf numFmtId="49" fontId="24" fillId="0" borderId="0" xfId="0" applyNumberFormat="1" applyFont="1" applyAlignment="1">
      <alignment horizontal="justify" vertical="center"/>
    </xf>
    <xf numFmtId="49" fontId="26" fillId="0" borderId="0" xfId="0" applyNumberFormat="1" applyFont="1">
      <alignment vertical="center"/>
    </xf>
    <xf numFmtId="49" fontId="27" fillId="0" borderId="3" xfId="0" applyNumberFormat="1" applyFont="1" applyBorder="1" applyAlignment="1">
      <alignment horizontal="center" vertical="center" wrapText="1"/>
    </xf>
    <xf numFmtId="49" fontId="27" fillId="0" borderId="3" xfId="0" applyNumberFormat="1" applyFont="1" applyFill="1" applyBorder="1" applyAlignment="1">
      <alignment horizontal="center" vertical="center" wrapText="1"/>
    </xf>
    <xf numFmtId="0" fontId="28" fillId="0" borderId="0" xfId="0" applyFont="1" applyAlignment="1">
      <alignment horizontal="justify" vertical="center"/>
    </xf>
    <xf numFmtId="0" fontId="29" fillId="0" borderId="0" xfId="0" applyFont="1">
      <alignment vertical="center"/>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21" fillId="0" borderId="9"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3" fontId="31" fillId="0" borderId="3" xfId="0" applyNumberFormat="1" applyFont="1" applyBorder="1" applyAlignment="1">
      <alignment horizontal="right" vertical="center" wrapText="1"/>
    </xf>
    <xf numFmtId="4" fontId="31"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0" fillId="0" borderId="11" xfId="0" applyFont="1" applyFill="1" applyBorder="1" applyAlignment="1">
      <alignment horizontal="right" vertical="center"/>
    </xf>
    <xf numFmtId="0" fontId="23" fillId="0" borderId="0" xfId="0" applyNumberFormat="1" applyFont="1">
      <alignment vertical="center"/>
    </xf>
    <xf numFmtId="0" fontId="27" fillId="0" borderId="3" xfId="0" applyNumberFormat="1" applyFont="1" applyBorder="1" applyAlignment="1">
      <alignment horizontal="center" vertical="center" wrapText="1"/>
    </xf>
    <xf numFmtId="0" fontId="26" fillId="0" borderId="0" xfId="0" applyNumberFormat="1" applyFont="1">
      <alignment vertical="center"/>
    </xf>
    <xf numFmtId="0" fontId="0" fillId="0" borderId="11" xfId="0" applyBorder="1" applyAlignment="1">
      <alignment horizontal="center" vertical="center"/>
    </xf>
    <xf numFmtId="0" fontId="32" fillId="0" borderId="0" xfId="0" applyFont="1" applyAlignment="1">
      <alignment vertical="center"/>
    </xf>
    <xf numFmtId="0" fontId="9" fillId="0" borderId="0" xfId="0" applyFont="1">
      <alignment vertical="center"/>
    </xf>
    <xf numFmtId="0" fontId="20" fillId="0" borderId="15" xfId="0" applyFont="1" applyFill="1" applyBorder="1" applyAlignment="1">
      <alignment horizontal="center" vertical="center"/>
    </xf>
    <xf numFmtId="0" fontId="20" fillId="0" borderId="15" xfId="0" applyFont="1" applyBorder="1" applyAlignment="1">
      <alignment horizontal="center" vertical="center"/>
    </xf>
    <xf numFmtId="0" fontId="15" fillId="0" borderId="11" xfId="0" applyFont="1" applyBorder="1" applyAlignment="1">
      <alignment horizontal="right" vertical="center"/>
    </xf>
    <xf numFmtId="0" fontId="0" fillId="0" borderId="0" xfId="0" applyAlignment="1">
      <alignment horizontal="right" vertical="center"/>
    </xf>
    <xf numFmtId="177" fontId="20" fillId="0" borderId="16" xfId="0" applyNumberFormat="1" applyFont="1" applyBorder="1" applyAlignment="1">
      <alignment horizontal="center" vertical="center"/>
    </xf>
    <xf numFmtId="177" fontId="20" fillId="0" borderId="16" xfId="0" applyNumberFormat="1" applyFont="1" applyFill="1" applyBorder="1" applyAlignment="1">
      <alignment horizontal="center" vertical="center"/>
    </xf>
    <xf numFmtId="176" fontId="23" fillId="0" borderId="0" xfId="0" applyNumberFormat="1" applyFont="1">
      <alignment vertical="center"/>
    </xf>
    <xf numFmtId="176" fontId="27" fillId="0" borderId="3" xfId="0" applyNumberFormat="1" applyFont="1" applyBorder="1" applyAlignment="1">
      <alignment horizontal="center" vertical="center" wrapText="1"/>
    </xf>
    <xf numFmtId="176" fontId="26" fillId="0" borderId="0" xfId="0" applyNumberFormat="1" applyFont="1">
      <alignment vertical="center"/>
    </xf>
    <xf numFmtId="0" fontId="33" fillId="0" borderId="2" xfId="0" applyFont="1" applyBorder="1" applyAlignment="1">
      <alignment horizontal="center" vertical="center" wrapText="1"/>
    </xf>
    <xf numFmtId="0" fontId="34" fillId="0" borderId="0" xfId="0" applyFont="1" applyAlignment="1">
      <alignment vertical="center"/>
    </xf>
    <xf numFmtId="0" fontId="35" fillId="0" borderId="2" xfId="0" applyFont="1" applyBorder="1" applyAlignment="1">
      <alignment horizontal="left" vertical="center" wrapText="1"/>
    </xf>
    <xf numFmtId="0" fontId="36" fillId="0" borderId="2" xfId="0" applyFont="1" applyBorder="1" applyAlignment="1">
      <alignment horizontal="center" vertical="center" wrapText="1"/>
    </xf>
    <xf numFmtId="177" fontId="36" fillId="0" borderId="2" xfId="0" applyNumberFormat="1" applyFont="1" applyBorder="1" applyAlignment="1">
      <alignment horizontal="center" vertical="center" wrapText="1"/>
    </xf>
    <xf numFmtId="0" fontId="37" fillId="0" borderId="2" xfId="0" applyFont="1" applyBorder="1" applyAlignment="1">
      <alignment horizontal="center" vertical="center"/>
    </xf>
    <xf numFmtId="177" fontId="37" fillId="0" borderId="2" xfId="0" applyNumberFormat="1" applyFont="1" applyBorder="1" applyAlignment="1">
      <alignment horizontal="center" vertical="center"/>
    </xf>
    <xf numFmtId="0" fontId="30" fillId="0" borderId="11" xfId="0" applyFont="1" applyFill="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33" fillId="0" borderId="2" xfId="0" applyFont="1" applyBorder="1" applyAlignment="1">
      <alignment horizontal="center" vertical="center" wrapText="1"/>
    </xf>
    <xf numFmtId="0" fontId="32" fillId="0" borderId="0" xfId="0" applyFont="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0" fillId="0" borderId="0" xfId="0" applyAlignment="1">
      <alignment horizontal="center" vertical="center"/>
    </xf>
    <xf numFmtId="0" fontId="34" fillId="0" borderId="0" xfId="0" applyFont="1" applyAlignment="1">
      <alignment horizontal="center" vertical="center"/>
    </xf>
    <xf numFmtId="0" fontId="11" fillId="0" borderId="21" xfId="0" applyFont="1" applyBorder="1" applyAlignment="1">
      <alignment horizontal="center" vertical="center"/>
    </xf>
    <xf numFmtId="0" fontId="15" fillId="0" borderId="9" xfId="0" applyFont="1" applyBorder="1" applyAlignment="1">
      <alignment horizontal="justify" vertical="top" wrapText="1"/>
    </xf>
    <xf numFmtId="0" fontId="15" fillId="0" borderId="0" xfId="0" applyFont="1" applyBorder="1" applyAlignment="1">
      <alignment horizontal="justify" vertical="top" wrapText="1"/>
    </xf>
    <xf numFmtId="0" fontId="15" fillId="0" borderId="10" xfId="0" applyFont="1" applyBorder="1" applyAlignment="1">
      <alignment horizontal="justify" vertical="top" wrapText="1"/>
    </xf>
    <xf numFmtId="0" fontId="20" fillId="4" borderId="14" xfId="0" applyFont="1" applyFill="1" applyBorder="1" applyAlignment="1">
      <alignment horizontal="center" vertical="center" wrapText="1"/>
    </xf>
    <xf numFmtId="0" fontId="20" fillId="4" borderId="4" xfId="0" applyFont="1" applyFill="1" applyBorder="1" applyAlignment="1">
      <alignment horizontal="center" vertical="center" wrapText="1"/>
    </xf>
    <xf numFmtId="4" fontId="31" fillId="0" borderId="14" xfId="0" applyNumberFormat="1" applyFont="1" applyBorder="1" applyAlignment="1">
      <alignment horizontal="center" vertical="center" wrapText="1"/>
    </xf>
    <xf numFmtId="4" fontId="31" fillId="0" borderId="4" xfId="0" applyNumberFormat="1" applyFont="1" applyBorder="1" applyAlignment="1">
      <alignment horizontal="center" vertical="center" wrapText="1"/>
    </xf>
    <xf numFmtId="0" fontId="30" fillId="0" borderId="11" xfId="0" applyFont="1" applyFill="1" applyBorder="1" applyAlignment="1">
      <alignment horizontal="left" vertical="center"/>
    </xf>
    <xf numFmtId="0" fontId="17" fillId="0" borderId="9" xfId="0" applyFont="1" applyBorder="1" applyAlignment="1">
      <alignment horizontal="justify" vertical="top" wrapText="1"/>
    </xf>
    <xf numFmtId="0" fontId="17" fillId="0" borderId="0" xfId="0" applyFont="1" applyAlignment="1">
      <alignment horizontal="justify" vertical="top" wrapText="1"/>
    </xf>
    <xf numFmtId="0" fontId="17" fillId="0" borderId="10" xfId="0" applyFont="1" applyBorder="1" applyAlignment="1">
      <alignment horizontal="justify" vertical="top" wrapText="1"/>
    </xf>
    <xf numFmtId="0" fontId="17" fillId="0" borderId="0" xfId="0" applyFont="1" applyBorder="1" applyAlignment="1">
      <alignment horizontal="justify" vertical="top" wrapText="1"/>
    </xf>
    <xf numFmtId="0" fontId="15" fillId="0" borderId="13" xfId="0" applyFont="1" applyBorder="1" applyAlignment="1">
      <alignment horizontal="right" vertical="top" wrapText="1"/>
    </xf>
    <xf numFmtId="0" fontId="15" fillId="0" borderId="11" xfId="0" applyFont="1" applyBorder="1" applyAlignment="1">
      <alignment horizontal="right" vertical="top" wrapText="1"/>
    </xf>
    <xf numFmtId="0" fontId="15" fillId="0" borderId="12" xfId="0" applyFont="1" applyBorder="1" applyAlignment="1">
      <alignment horizontal="right" vertical="top" wrapText="1"/>
    </xf>
    <xf numFmtId="0" fontId="38" fillId="0" borderId="0" xfId="0" applyFont="1" applyAlignment="1">
      <alignment horizontal="center" vertical="center"/>
    </xf>
    <xf numFmtId="0" fontId="20" fillId="0" borderId="3" xfId="0" applyFont="1" applyBorder="1" applyAlignment="1">
      <alignment vertical="center" wrapText="1"/>
    </xf>
    <xf numFmtId="0" fontId="15" fillId="0" borderId="0" xfId="0" applyFont="1" applyAlignment="1">
      <alignment horizontal="justify"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10" xfId="0" applyFont="1" applyBorder="1" applyAlignment="1">
      <alignment horizontal="left" vertical="top" wrapText="1"/>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15" fillId="0" borderId="9" xfId="0" applyFont="1" applyFill="1" applyBorder="1" applyAlignment="1">
      <alignment horizontal="center" vertical="top" wrapText="1"/>
    </xf>
    <xf numFmtId="0" fontId="15" fillId="0" borderId="0" xfId="0" applyFont="1" applyFill="1" applyAlignment="1">
      <alignment horizontal="center" vertical="top" wrapText="1"/>
    </xf>
    <xf numFmtId="0" fontId="15" fillId="0" borderId="10" xfId="0" applyFont="1" applyFill="1" applyBorder="1" applyAlignment="1">
      <alignment horizontal="center" vertical="top" wrapText="1"/>
    </xf>
    <xf numFmtId="0" fontId="21" fillId="0" borderId="9" xfId="0" applyFont="1" applyBorder="1" applyAlignment="1">
      <alignment horizontal="justify" vertical="top" wrapText="1"/>
    </xf>
    <xf numFmtId="0" fontId="21" fillId="0" borderId="0" xfId="0" applyFont="1" applyAlignment="1">
      <alignment horizontal="justify" vertical="top" wrapText="1"/>
    </xf>
    <xf numFmtId="0" fontId="21" fillId="0" borderId="10" xfId="0" applyFont="1" applyBorder="1" applyAlignment="1">
      <alignment horizontal="justify" vertical="top" wrapText="1"/>
    </xf>
    <xf numFmtId="0" fontId="15" fillId="0" borderId="9" xfId="0" applyFont="1" applyBorder="1" applyAlignment="1">
      <alignment horizontal="justify" vertical="top" wrapText="1" indent="3"/>
    </xf>
    <xf numFmtId="0" fontId="15" fillId="0" borderId="0" xfId="0" applyFont="1" applyAlignment="1">
      <alignment horizontal="justify" vertical="top" wrapText="1" indent="3"/>
    </xf>
    <xf numFmtId="0" fontId="15" fillId="0" borderId="10" xfId="0" applyFont="1" applyBorder="1" applyAlignment="1">
      <alignment horizontal="justify" vertical="top" wrapText="1" indent="3"/>
    </xf>
    <xf numFmtId="0" fontId="18" fillId="0" borderId="0" xfId="0" applyFont="1" applyAlignment="1">
      <alignment horizontal="justify" vertical="center"/>
    </xf>
    <xf numFmtId="0" fontId="15" fillId="0" borderId="9" xfId="0" applyFont="1" applyBorder="1" applyAlignment="1">
      <alignment horizontal="left" vertical="top" wrapText="1" indent="14"/>
    </xf>
    <xf numFmtId="0" fontId="15" fillId="0" borderId="0" xfId="0" applyFont="1" applyBorder="1" applyAlignment="1">
      <alignment horizontal="left" vertical="top" wrapText="1" indent="14"/>
    </xf>
    <xf numFmtId="0" fontId="15" fillId="0" borderId="10" xfId="0" applyFont="1" applyBorder="1" applyAlignment="1">
      <alignment horizontal="left" vertical="top" wrapText="1" indent="14"/>
    </xf>
    <xf numFmtId="0" fontId="39" fillId="0" borderId="0" xfId="0" applyFont="1" applyFill="1" applyAlignment="1">
      <alignment horizontal="center" vertical="center"/>
    </xf>
    <xf numFmtId="0" fontId="2" fillId="0" borderId="13" xfId="0" applyFont="1" applyBorder="1" applyAlignment="1">
      <alignment horizontal="justify" vertical="top" wrapText="1"/>
    </xf>
    <xf numFmtId="0" fontId="21" fillId="0" borderId="11" xfId="0" applyFont="1" applyBorder="1" applyAlignment="1">
      <alignment horizontal="justify" vertical="top" wrapText="1"/>
    </xf>
    <xf numFmtId="0" fontId="21" fillId="0" borderId="12" xfId="0" applyFont="1" applyBorder="1" applyAlignment="1">
      <alignment horizontal="justify" vertical="top" wrapText="1"/>
    </xf>
    <xf numFmtId="0" fontId="32" fillId="0" borderId="0" xfId="0" applyFont="1" applyFill="1" applyAlignment="1">
      <alignment horizontal="center" vertical="center"/>
    </xf>
    <xf numFmtId="0" fontId="15" fillId="0" borderId="11" xfId="0" applyFont="1" applyBorder="1" applyAlignment="1">
      <alignment horizontal="left" vertical="center"/>
    </xf>
    <xf numFmtId="0" fontId="15" fillId="0" borderId="9" xfId="0" applyFont="1" applyFill="1" applyBorder="1" applyAlignment="1">
      <alignment horizontal="justify" vertical="top" wrapText="1"/>
    </xf>
    <xf numFmtId="0" fontId="15" fillId="0" borderId="0" xfId="0" applyFont="1" applyFill="1" applyBorder="1" applyAlignment="1">
      <alignment horizontal="justify" vertical="top" wrapText="1"/>
    </xf>
    <xf numFmtId="0" fontId="15" fillId="0" borderId="10" xfId="0" applyFont="1" applyFill="1" applyBorder="1" applyAlignment="1">
      <alignment horizontal="justify" vertical="top" wrapText="1"/>
    </xf>
    <xf numFmtId="0" fontId="2" fillId="0" borderId="13" xfId="0" applyFont="1" applyFill="1" applyBorder="1" applyAlignment="1">
      <alignment horizontal="justify" vertical="top" wrapText="1"/>
    </xf>
    <xf numFmtId="0" fontId="21" fillId="0" borderId="11" xfId="0" applyFont="1" applyFill="1" applyBorder="1" applyAlignment="1">
      <alignment horizontal="justify" vertical="top" wrapText="1"/>
    </xf>
    <xf numFmtId="0" fontId="21" fillId="0" borderId="12" xfId="0" applyFont="1" applyFill="1" applyBorder="1" applyAlignment="1">
      <alignment horizontal="justify" vertical="top" wrapText="1"/>
    </xf>
    <xf numFmtId="0" fontId="15" fillId="0" borderId="0" xfId="0" applyFont="1" applyFill="1" applyAlignment="1">
      <alignment horizontal="justify" vertical="top" wrapText="1"/>
    </xf>
    <xf numFmtId="0" fontId="15" fillId="0" borderId="13" xfId="0" applyFont="1" applyFill="1" applyBorder="1" applyAlignment="1">
      <alignment horizontal="justify" vertical="top" wrapText="1"/>
    </xf>
    <xf numFmtId="0" fontId="15" fillId="0" borderId="11" xfId="0" applyFont="1" applyFill="1" applyBorder="1" applyAlignment="1">
      <alignment horizontal="justify" vertical="top" wrapText="1"/>
    </xf>
    <xf numFmtId="0" fontId="15" fillId="0" borderId="12" xfId="0" applyFont="1" applyFill="1" applyBorder="1" applyAlignment="1">
      <alignment horizontal="justify" vertical="top" wrapText="1"/>
    </xf>
    <xf numFmtId="0" fontId="21" fillId="0" borderId="9" xfId="0" applyFont="1" applyFill="1" applyBorder="1" applyAlignment="1">
      <alignment horizontal="justify" vertical="top" wrapText="1"/>
    </xf>
    <xf numFmtId="0" fontId="21" fillId="0" borderId="0" xfId="0" applyFont="1" applyFill="1" applyAlignment="1">
      <alignment horizontal="justify" vertical="top" wrapText="1"/>
    </xf>
    <xf numFmtId="0" fontId="21" fillId="0" borderId="10" xfId="0" applyFont="1" applyFill="1" applyBorder="1" applyAlignment="1">
      <alignment horizontal="justify" vertical="top" wrapText="1"/>
    </xf>
    <xf numFmtId="0" fontId="15" fillId="0" borderId="9" xfId="0" applyFont="1" applyFill="1" applyBorder="1" applyAlignment="1">
      <alignment horizontal="justify" vertical="top" wrapText="1" indent="3"/>
    </xf>
    <xf numFmtId="0" fontId="15" fillId="0" borderId="0" xfId="0" applyFont="1" applyFill="1" applyAlignment="1">
      <alignment horizontal="justify" vertical="top" wrapText="1" indent="3"/>
    </xf>
    <xf numFmtId="0" fontId="15" fillId="0" borderId="10" xfId="0" applyFont="1" applyFill="1" applyBorder="1" applyAlignment="1">
      <alignment horizontal="justify" vertical="top" wrapText="1" indent="3"/>
    </xf>
    <xf numFmtId="0" fontId="15" fillId="0" borderId="13" xfId="0" applyFont="1" applyFill="1" applyBorder="1" applyAlignment="1">
      <alignment horizontal="right" vertical="top" wrapText="1"/>
    </xf>
    <xf numFmtId="0" fontId="15" fillId="0" borderId="11" xfId="0" applyFont="1" applyFill="1" applyBorder="1" applyAlignment="1">
      <alignment horizontal="right" vertical="top" wrapText="1"/>
    </xf>
    <xf numFmtId="0" fontId="15" fillId="0" borderId="12" xfId="0" applyFont="1" applyFill="1" applyBorder="1" applyAlignment="1">
      <alignment horizontal="right" vertical="top" wrapText="1"/>
    </xf>
    <xf numFmtId="0" fontId="15" fillId="0" borderId="9" xfId="0" applyFont="1" applyFill="1" applyBorder="1" applyAlignment="1">
      <alignment horizontal="left" vertical="top" wrapText="1" indent="15"/>
    </xf>
    <xf numFmtId="0" fontId="15" fillId="0" borderId="0" xfId="0" applyFont="1" applyFill="1" applyAlignment="1">
      <alignment horizontal="left" vertical="top" wrapText="1" indent="15"/>
    </xf>
    <xf numFmtId="0" fontId="15" fillId="0" borderId="10" xfId="0" applyFont="1" applyFill="1" applyBorder="1" applyAlignment="1">
      <alignment horizontal="left" vertical="top" wrapText="1" indent="15"/>
    </xf>
    <xf numFmtId="0" fontId="18" fillId="0" borderId="0" xfId="0" applyFont="1" applyFill="1" applyAlignment="1">
      <alignment horizontal="justify" vertical="center"/>
    </xf>
    <xf numFmtId="0" fontId="15" fillId="0" borderId="9" xfId="0" applyFont="1" applyFill="1" applyBorder="1" applyAlignment="1">
      <alignment horizontal="justify" vertical="top" wrapText="1" indent="2"/>
    </xf>
    <xf numFmtId="0" fontId="15" fillId="0" borderId="0" xfId="0" applyFont="1" applyFill="1" applyAlignment="1">
      <alignment horizontal="justify" vertical="top" wrapText="1" indent="2"/>
    </xf>
    <xf numFmtId="0" fontId="15" fillId="0" borderId="10" xfId="0" applyFont="1" applyFill="1" applyBorder="1" applyAlignment="1">
      <alignment horizontal="justify" vertical="top" wrapText="1" indent="2"/>
    </xf>
    <xf numFmtId="49" fontId="30" fillId="0" borderId="0" xfId="0" applyNumberFormat="1" applyFont="1" applyAlignment="1">
      <alignment horizontal="justify" vertical="center"/>
    </xf>
    <xf numFmtId="0" fontId="15" fillId="0" borderId="0" xfId="0" applyFont="1" applyAlignment="1">
      <alignment horizontal="justify" vertical="center"/>
    </xf>
    <xf numFmtId="49" fontId="37" fillId="0" borderId="0" xfId="0" applyNumberFormat="1" applyFont="1" applyAlignment="1">
      <alignment horizontal="left" vertical="top" wrapText="1"/>
    </xf>
    <xf numFmtId="49" fontId="11" fillId="2" borderId="17" xfId="0" applyNumberFormat="1" applyFont="1" applyFill="1" applyBorder="1" applyAlignment="1">
      <alignment horizontal="left" vertical="center" wrapText="1"/>
    </xf>
    <xf numFmtId="49" fontId="11" fillId="2" borderId="21" xfId="0" applyNumberFormat="1" applyFont="1" applyFill="1" applyBorder="1" applyAlignment="1">
      <alignment horizontal="left" vertical="center" wrapText="1"/>
    </xf>
    <xf numFmtId="49" fontId="11" fillId="2" borderId="18" xfId="0" applyNumberFormat="1" applyFont="1" applyFill="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21"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49" fontId="40" fillId="0" borderId="0" xfId="0" applyNumberFormat="1" applyFont="1" applyAlignment="1">
      <alignment horizontal="left" vertical="center" wrapText="1"/>
    </xf>
    <xf numFmtId="49" fontId="41" fillId="0" borderId="0" xfId="0" applyNumberFormat="1" applyFont="1" applyAlignment="1">
      <alignment horizontal="center" vertical="center" wrapText="1"/>
    </xf>
    <xf numFmtId="49" fontId="11" fillId="0" borderId="1" xfId="0" applyNumberFormat="1" applyFont="1" applyBorder="1" applyAlignment="1">
      <alignment horizontal="left" vertical="center" wrapText="1"/>
    </xf>
    <xf numFmtId="49" fontId="42" fillId="0" borderId="1" xfId="0" applyNumberFormat="1" applyFont="1" applyBorder="1" applyAlignment="1">
      <alignment horizontal="left" vertical="center" wrapText="1"/>
    </xf>
    <xf numFmtId="49" fontId="10" fillId="0" borderId="1" xfId="0" applyNumberFormat="1" applyFont="1" applyBorder="1" applyAlignment="1">
      <alignment horizontal="right" vertical="center" wrapText="1"/>
    </xf>
    <xf numFmtId="14" fontId="0" fillId="0" borderId="0" xfId="0" applyNumberFormat="1" applyAlignment="1">
      <alignment horizontal="center" vertical="center"/>
    </xf>
    <xf numFmtId="49" fontId="25" fillId="0" borderId="26" xfId="0" applyNumberFormat="1" applyFont="1" applyFill="1" applyBorder="1" applyAlignment="1">
      <alignment horizontal="justify" vertical="center"/>
    </xf>
    <xf numFmtId="49" fontId="26" fillId="0" borderId="26" xfId="0" applyNumberFormat="1" applyFont="1" applyFill="1" applyBorder="1">
      <alignment vertical="center"/>
    </xf>
    <xf numFmtId="0" fontId="26" fillId="0" borderId="26" xfId="0" applyNumberFormat="1" applyFont="1" applyFill="1" applyBorder="1">
      <alignment vertical="center"/>
    </xf>
    <xf numFmtId="176" fontId="26" fillId="0" borderId="26" xfId="0" applyNumberFormat="1" applyFont="1" applyFill="1" applyBorder="1">
      <alignment vertical="center"/>
    </xf>
    <xf numFmtId="0" fontId="17" fillId="0" borderId="26" xfId="0" applyFont="1" applyFill="1" applyBorder="1" applyAlignment="1">
      <alignment horizontal="center" vertical="center" wrapText="1"/>
    </xf>
    <xf numFmtId="0" fontId="18" fillId="0" borderId="26" xfId="0" applyFont="1" applyFill="1" applyBorder="1" applyAlignment="1">
      <alignment horizontal="justify" vertical="center"/>
    </xf>
    <xf numFmtId="0" fontId="0" fillId="0" borderId="26" xfId="0" applyFill="1" applyBorder="1">
      <alignment vertical="center"/>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zoomScaleNormal="100" workbookViewId="0">
      <selection activeCell="M2" sqref="M1:M65536"/>
    </sheetView>
  </sheetViews>
  <sheetFormatPr defaultColWidth="9" defaultRowHeight="13.5"/>
  <cols>
    <col min="1" max="1" width="11.25" customWidth="1"/>
    <col min="2" max="2" width="10.625" customWidth="1"/>
    <col min="3" max="3" width="11.625" customWidth="1"/>
    <col min="4" max="4" width="10.625" customWidth="1"/>
    <col min="5" max="5" width="11.625" customWidth="1"/>
    <col min="6" max="6" width="10.625" customWidth="1"/>
    <col min="7" max="7" width="11.625" customWidth="1"/>
    <col min="8" max="8" width="10.625" customWidth="1"/>
    <col min="9" max="9" width="11.625" customWidth="1"/>
    <col min="10" max="10" width="10.625" customWidth="1"/>
    <col min="11" max="11" width="11.625" customWidth="1"/>
    <col min="12" max="12" width="10.625" customWidth="1"/>
    <col min="13" max="13" width="13.625" customWidth="1"/>
  </cols>
  <sheetData>
    <row r="1" spans="1:15" ht="36.950000000000003" customHeight="1">
      <c r="A1" s="97" t="s">
        <v>126</v>
      </c>
      <c r="B1" s="97"/>
      <c r="C1" s="97"/>
      <c r="D1" s="97"/>
      <c r="E1" s="97"/>
      <c r="F1" s="97"/>
      <c r="G1" s="97"/>
      <c r="H1" s="97"/>
      <c r="I1" s="97"/>
      <c r="J1" s="97"/>
      <c r="K1" s="97"/>
      <c r="L1" s="97"/>
      <c r="M1" s="97"/>
      <c r="N1" s="71"/>
      <c r="O1" s="71"/>
    </row>
    <row r="2" spans="1:15" ht="27.95" customHeight="1">
      <c r="A2" s="55"/>
      <c r="B2" s="56"/>
      <c r="C2" s="56"/>
      <c r="J2" s="72" t="s">
        <v>0</v>
      </c>
      <c r="K2" s="185">
        <v>45252</v>
      </c>
      <c r="L2" s="100"/>
    </row>
    <row r="3" spans="1:15" ht="27.95" customHeight="1">
      <c r="A3" s="83" t="s">
        <v>127</v>
      </c>
      <c r="B3" s="83"/>
      <c r="C3" s="101" t="s">
        <v>142</v>
      </c>
      <c r="D3" s="101"/>
      <c r="E3" s="101"/>
      <c r="F3" s="101"/>
      <c r="G3" s="101"/>
      <c r="H3" s="101"/>
      <c r="I3" s="101"/>
      <c r="J3" s="72" t="s">
        <v>1</v>
      </c>
      <c r="K3" s="100">
        <v>108</v>
      </c>
      <c r="L3" s="100"/>
    </row>
    <row r="5" spans="1:15" ht="30" customHeight="1">
      <c r="A5" s="96" t="s">
        <v>2</v>
      </c>
      <c r="B5" s="98" t="s">
        <v>3</v>
      </c>
      <c r="C5" s="102"/>
      <c r="D5" s="102"/>
      <c r="E5" s="102"/>
      <c r="F5" s="102"/>
      <c r="G5" s="99"/>
      <c r="H5" s="92" t="s">
        <v>141</v>
      </c>
      <c r="I5" s="93"/>
      <c r="J5" s="90" t="s">
        <v>120</v>
      </c>
      <c r="K5" s="90"/>
      <c r="L5" s="90" t="s">
        <v>125</v>
      </c>
      <c r="M5" s="90"/>
    </row>
    <row r="6" spans="1:15" ht="27.95" customHeight="1">
      <c r="A6" s="96"/>
      <c r="B6" s="98" t="s">
        <v>4</v>
      </c>
      <c r="C6" s="99"/>
      <c r="D6" s="98" t="s">
        <v>129</v>
      </c>
      <c r="E6" s="102"/>
      <c r="F6" s="98" t="s">
        <v>130</v>
      </c>
      <c r="G6" s="99"/>
      <c r="H6" s="94"/>
      <c r="I6" s="95"/>
      <c r="J6" s="91"/>
      <c r="K6" s="91"/>
      <c r="L6" s="91"/>
      <c r="M6" s="91"/>
    </row>
    <row r="7" spans="1:15" ht="36.950000000000003" customHeight="1">
      <c r="A7" s="96"/>
      <c r="B7" s="82" t="s">
        <v>131</v>
      </c>
      <c r="C7" s="82" t="s">
        <v>132</v>
      </c>
      <c r="D7" s="82" t="s">
        <v>131</v>
      </c>
      <c r="E7" s="82" t="s">
        <v>132</v>
      </c>
      <c r="F7" s="82" t="s">
        <v>131</v>
      </c>
      <c r="G7" s="82" t="s">
        <v>132</v>
      </c>
      <c r="H7" s="82" t="s">
        <v>131</v>
      </c>
      <c r="I7" s="82" t="s">
        <v>132</v>
      </c>
      <c r="J7" s="82" t="s">
        <v>131</v>
      </c>
      <c r="K7" s="82" t="s">
        <v>132</v>
      </c>
      <c r="L7" s="82" t="s">
        <v>131</v>
      </c>
      <c r="M7" s="82" t="s">
        <v>132</v>
      </c>
    </row>
    <row r="8" spans="1:15" ht="24.95" customHeight="1">
      <c r="A8" s="84" t="s">
        <v>7</v>
      </c>
      <c r="B8" s="85">
        <v>0</v>
      </c>
      <c r="C8" s="86">
        <v>0</v>
      </c>
      <c r="D8" s="85">
        <v>0</v>
      </c>
      <c r="E8" s="86">
        <v>0</v>
      </c>
      <c r="F8" s="85">
        <v>0</v>
      </c>
      <c r="G8" s="86">
        <v>0</v>
      </c>
      <c r="H8" s="85">
        <v>0</v>
      </c>
      <c r="I8" s="86">
        <v>0</v>
      </c>
      <c r="J8" s="85">
        <v>0</v>
      </c>
      <c r="K8" s="86">
        <v>0</v>
      </c>
      <c r="L8" s="85">
        <f t="shared" ref="L8:M13" si="0">B8+D8+F8+H8+J8</f>
        <v>0</v>
      </c>
      <c r="M8" s="86">
        <f t="shared" si="0"/>
        <v>0</v>
      </c>
    </row>
    <row r="9" spans="1:15" ht="24.95" customHeight="1">
      <c r="A9" s="84" t="s">
        <v>8</v>
      </c>
      <c r="B9" s="85">
        <v>4811</v>
      </c>
      <c r="C9" s="86">
        <v>132246549.06999999</v>
      </c>
      <c r="D9" s="85">
        <v>56</v>
      </c>
      <c r="E9" s="86">
        <v>160718.07999999999</v>
      </c>
      <c r="F9" s="85">
        <v>0</v>
      </c>
      <c r="G9" s="86">
        <v>0</v>
      </c>
      <c r="H9" s="85">
        <v>0</v>
      </c>
      <c r="I9" s="86">
        <v>0</v>
      </c>
      <c r="J9" s="85">
        <v>0</v>
      </c>
      <c r="K9" s="86">
        <v>0</v>
      </c>
      <c r="L9" s="85">
        <f t="shared" si="0"/>
        <v>4867</v>
      </c>
      <c r="M9" s="86">
        <f t="shared" si="0"/>
        <v>132407267.14999999</v>
      </c>
    </row>
    <row r="10" spans="1:15" ht="24.95" customHeight="1">
      <c r="A10" s="84" t="s">
        <v>9</v>
      </c>
      <c r="B10" s="85">
        <v>869</v>
      </c>
      <c r="C10" s="86">
        <v>10460798.09</v>
      </c>
      <c r="D10" s="85">
        <v>21</v>
      </c>
      <c r="E10" s="86">
        <v>75130</v>
      </c>
      <c r="F10" s="85">
        <v>0</v>
      </c>
      <c r="G10" s="86">
        <v>0</v>
      </c>
      <c r="H10" s="85">
        <v>0</v>
      </c>
      <c r="I10" s="86">
        <v>0</v>
      </c>
      <c r="J10" s="85">
        <v>0</v>
      </c>
      <c r="K10" s="86">
        <v>0</v>
      </c>
      <c r="L10" s="85">
        <f t="shared" si="0"/>
        <v>890</v>
      </c>
      <c r="M10" s="86">
        <f t="shared" si="0"/>
        <v>10535928.09</v>
      </c>
    </row>
    <row r="11" spans="1:15" ht="24.95" customHeight="1">
      <c r="A11" s="84" t="s">
        <v>10</v>
      </c>
      <c r="B11" s="85">
        <v>0</v>
      </c>
      <c r="C11" s="86">
        <v>0</v>
      </c>
      <c r="D11" s="85">
        <v>0</v>
      </c>
      <c r="E11" s="86">
        <v>0</v>
      </c>
      <c r="F11" s="85">
        <v>0</v>
      </c>
      <c r="G11" s="86">
        <v>0</v>
      </c>
      <c r="H11" s="85">
        <v>0</v>
      </c>
      <c r="I11" s="86">
        <v>0</v>
      </c>
      <c r="J11" s="85">
        <v>0</v>
      </c>
      <c r="K11" s="86">
        <v>0</v>
      </c>
      <c r="L11" s="85">
        <f t="shared" si="0"/>
        <v>0</v>
      </c>
      <c r="M11" s="86">
        <f t="shared" si="0"/>
        <v>0</v>
      </c>
    </row>
    <row r="12" spans="1:15" ht="24.95" customHeight="1">
      <c r="A12" s="84" t="s">
        <v>11</v>
      </c>
      <c r="B12" s="85">
        <v>1453</v>
      </c>
      <c r="C12" s="86">
        <v>266039.74</v>
      </c>
      <c r="D12" s="85">
        <v>0</v>
      </c>
      <c r="E12" s="86">
        <v>0</v>
      </c>
      <c r="F12" s="85">
        <v>0</v>
      </c>
      <c r="G12" s="86">
        <v>0</v>
      </c>
      <c r="H12" s="85">
        <v>0</v>
      </c>
      <c r="I12" s="86">
        <v>0</v>
      </c>
      <c r="J12" s="85">
        <v>0</v>
      </c>
      <c r="K12" s="86">
        <v>0</v>
      </c>
      <c r="L12" s="85">
        <f t="shared" si="0"/>
        <v>1453</v>
      </c>
      <c r="M12" s="86">
        <f t="shared" si="0"/>
        <v>266039.74</v>
      </c>
    </row>
    <row r="13" spans="1:15" ht="24.95" customHeight="1">
      <c r="A13" s="84" t="s">
        <v>12</v>
      </c>
      <c r="B13" s="85">
        <v>2301</v>
      </c>
      <c r="C13" s="86">
        <v>2454952.7400000002</v>
      </c>
      <c r="D13" s="85">
        <v>22</v>
      </c>
      <c r="E13" s="86">
        <v>4300</v>
      </c>
      <c r="F13" s="85">
        <v>0</v>
      </c>
      <c r="G13" s="86">
        <v>0</v>
      </c>
      <c r="H13" s="85">
        <v>0</v>
      </c>
      <c r="I13" s="86">
        <v>0</v>
      </c>
      <c r="J13" s="85">
        <v>0</v>
      </c>
      <c r="K13" s="86">
        <v>0</v>
      </c>
      <c r="L13" s="85">
        <f t="shared" si="0"/>
        <v>2323</v>
      </c>
      <c r="M13" s="86">
        <f t="shared" si="0"/>
        <v>2459252.7400000002</v>
      </c>
    </row>
    <row r="14" spans="1:15" ht="24.95" customHeight="1">
      <c r="A14" s="82" t="s">
        <v>133</v>
      </c>
      <c r="B14" s="87">
        <f>SUM(B8:B13)</f>
        <v>9434</v>
      </c>
      <c r="C14" s="88">
        <f t="shared" ref="C14:K14" si="1">SUM(C8:C13)</f>
        <v>145428339.64000002</v>
      </c>
      <c r="D14" s="87">
        <f t="shared" si="1"/>
        <v>99</v>
      </c>
      <c r="E14" s="88">
        <f t="shared" si="1"/>
        <v>240148.08</v>
      </c>
      <c r="F14" s="85">
        <f>SUM(F8:F13)</f>
        <v>0</v>
      </c>
      <c r="G14" s="86">
        <f>SUM(G8:G13)</f>
        <v>0</v>
      </c>
      <c r="H14" s="87">
        <f t="shared" si="1"/>
        <v>0</v>
      </c>
      <c r="I14" s="88">
        <f t="shared" si="1"/>
        <v>0</v>
      </c>
      <c r="J14" s="87">
        <f t="shared" si="1"/>
        <v>0</v>
      </c>
      <c r="K14" s="88">
        <f t="shared" si="1"/>
        <v>0</v>
      </c>
      <c r="L14" s="87">
        <f>SUM(L8:L13)</f>
        <v>9533</v>
      </c>
      <c r="M14" s="88">
        <f>SUM(M8:M13)</f>
        <v>145668487.72</v>
      </c>
    </row>
    <row r="15" spans="1:15" ht="24.95" customHeight="1">
      <c r="A15" s="84" t="s">
        <v>134</v>
      </c>
      <c r="B15" s="85">
        <v>0</v>
      </c>
      <c r="C15" s="86">
        <v>0</v>
      </c>
      <c r="D15" s="85">
        <v>0</v>
      </c>
      <c r="E15" s="86">
        <v>0</v>
      </c>
      <c r="F15" s="85">
        <v>0</v>
      </c>
      <c r="G15" s="86">
        <v>0</v>
      </c>
      <c r="H15" s="85">
        <v>0</v>
      </c>
      <c r="I15" s="86">
        <v>0</v>
      </c>
      <c r="J15" s="85">
        <v>0</v>
      </c>
      <c r="K15" s="86">
        <v>0</v>
      </c>
      <c r="L15" s="85">
        <f>B15+D15+F15+H15+J15</f>
        <v>0</v>
      </c>
      <c r="M15" s="86">
        <f>C15+E15+G15+I15+K15</f>
        <v>0</v>
      </c>
    </row>
    <row r="16" spans="1:15" ht="24.95" customHeight="1">
      <c r="A16" s="84" t="s">
        <v>135</v>
      </c>
      <c r="B16" s="85">
        <v>419</v>
      </c>
      <c r="C16" s="86">
        <v>294491.92</v>
      </c>
      <c r="D16" s="85">
        <v>0</v>
      </c>
      <c r="E16" s="86">
        <v>0</v>
      </c>
      <c r="F16" s="85">
        <v>0</v>
      </c>
      <c r="G16" s="86">
        <v>0</v>
      </c>
      <c r="H16" s="85">
        <v>0</v>
      </c>
      <c r="I16" s="86">
        <v>0</v>
      </c>
      <c r="J16" s="85">
        <v>0</v>
      </c>
      <c r="K16" s="86">
        <v>0</v>
      </c>
      <c r="L16" s="85">
        <f>B16+D16+F16+H16+J16</f>
        <v>419</v>
      </c>
      <c r="M16" s="86">
        <f>C16+E16+G16+I16+K16</f>
        <v>294491.92</v>
      </c>
    </row>
    <row r="17" spans="1:13" ht="24.95" customHeight="1">
      <c r="A17" s="82" t="s">
        <v>128</v>
      </c>
      <c r="B17" s="87">
        <f t="shared" ref="B17:I17" si="2">SUM(B14:B16)</f>
        <v>9853</v>
      </c>
      <c r="C17" s="88">
        <f t="shared" si="2"/>
        <v>145722831.56</v>
      </c>
      <c r="D17" s="87">
        <f t="shared" si="2"/>
        <v>99</v>
      </c>
      <c r="E17" s="88">
        <f t="shared" si="2"/>
        <v>240148.08</v>
      </c>
      <c r="F17" s="87">
        <f>SUM(F14:F16)</f>
        <v>0</v>
      </c>
      <c r="G17" s="88">
        <f>SUM(G14:G16)</f>
        <v>0</v>
      </c>
      <c r="H17" s="87">
        <f t="shared" si="2"/>
        <v>0</v>
      </c>
      <c r="I17" s="88">
        <f t="shared" si="2"/>
        <v>0</v>
      </c>
      <c r="J17" s="87">
        <f>SUM(J14:J16)</f>
        <v>0</v>
      </c>
      <c r="K17" s="88">
        <f>SUM(K14:K16)</f>
        <v>0</v>
      </c>
      <c r="L17" s="87">
        <f>SUM(L14:L16)</f>
        <v>9952</v>
      </c>
      <c r="M17" s="86">
        <f>SUM(M14:M16)</f>
        <v>145962979.63999999</v>
      </c>
    </row>
  </sheetData>
  <sheetProtection password="C59D" sheet="1" objects="1" scenarios="1"/>
  <mergeCells count="12">
    <mergeCell ref="D6:E6"/>
    <mergeCell ref="F6:G6"/>
    <mergeCell ref="J5:K6"/>
    <mergeCell ref="H5:I6"/>
    <mergeCell ref="A5:A7"/>
    <mergeCell ref="A1:M1"/>
    <mergeCell ref="B6:C6"/>
    <mergeCell ref="L5:M6"/>
    <mergeCell ref="K2:L2"/>
    <mergeCell ref="C3:I3"/>
    <mergeCell ref="K3:L3"/>
    <mergeCell ref="B5:G5"/>
  </mergeCells>
  <phoneticPr fontId="5" type="noConversion"/>
  <printOptions horizontalCentered="1" verticalCentered="1"/>
  <pageMargins left="0" right="0" top="0.98425196850393704" bottom="0.98425196850393704" header="0.51181102362204722" footer="0.51181102362204722"/>
  <pageSetup paperSize="9" orientation="landscape" r:id="rId1"/>
  <ignoredErrors>
    <ignoredError sqref="L14:M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F3" sqref="F3"/>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18" t="s">
        <v>14</v>
      </c>
      <c r="B1" s="118"/>
      <c r="C1" s="118"/>
      <c r="D1" s="118"/>
      <c r="E1" s="118"/>
      <c r="F1" s="118"/>
    </row>
    <row r="2" spans="1:6" ht="25.5">
      <c r="A2" s="118" t="s">
        <v>15</v>
      </c>
      <c r="B2" s="118"/>
      <c r="C2" s="118"/>
      <c r="D2" s="118"/>
      <c r="E2" s="118"/>
      <c r="F2" s="118"/>
    </row>
    <row r="3" spans="1:6" ht="21" customHeight="1" thickBot="1">
      <c r="A3" s="110" t="s">
        <v>143</v>
      </c>
      <c r="B3" s="110"/>
      <c r="C3" s="110"/>
      <c r="D3" s="66" t="s">
        <v>144</v>
      </c>
      <c r="E3" s="66" t="s">
        <v>140</v>
      </c>
      <c r="F3" s="89">
        <v>108</v>
      </c>
    </row>
    <row r="4" spans="1:6" ht="44.25" customHeight="1" thickBot="1">
      <c r="A4" s="124" t="s">
        <v>2</v>
      </c>
      <c r="B4" s="125"/>
      <c r="C4" s="65" t="s">
        <v>5</v>
      </c>
      <c r="D4" s="49" t="s">
        <v>6</v>
      </c>
      <c r="E4" s="106" t="s">
        <v>16</v>
      </c>
      <c r="F4" s="107"/>
    </row>
    <row r="5" spans="1:6" ht="24" customHeight="1" thickBot="1">
      <c r="A5" s="119" t="s">
        <v>17</v>
      </c>
      <c r="B5" s="39" t="s">
        <v>18</v>
      </c>
      <c r="C5" s="63">
        <f>'附表01-统计表'!D8+'附表01-统计表'!H8</f>
        <v>0</v>
      </c>
      <c r="D5" s="64">
        <f>'附表01-统计表'!E8+'附表01-统计表'!I8</f>
        <v>0</v>
      </c>
      <c r="E5" s="108" t="str">
        <f>IF('附表01-统计表'!D8&gt;0,"拟报废","")&amp;IF(AND('附表01-统计表'!D8&gt;0,'附表01-统计表'!H8&gt;0),"、","")&amp;IF('附表01-统计表'!H8&gt;0,"拟报损","")</f>
        <v/>
      </c>
      <c r="F5" s="109"/>
    </row>
    <row r="6" spans="1:6" ht="24" customHeight="1" thickBot="1">
      <c r="A6" s="119"/>
      <c r="B6" s="39" t="s">
        <v>19</v>
      </c>
      <c r="C6" s="63">
        <f>'附表01-统计表'!D9+'附表01-统计表'!H9</f>
        <v>56</v>
      </c>
      <c r="D6" s="64">
        <f>'附表01-统计表'!E9+'附表01-统计表'!I9</f>
        <v>160718.07999999999</v>
      </c>
      <c r="E6" s="108" t="str">
        <f>IF('附表01-统计表'!D9&gt;0,"拟报废","")&amp;IF(AND('附表01-统计表'!D9&gt;0,'附表01-统计表'!H9&gt;0),"、","")&amp;IF('附表01-统计表'!H9&gt;0,"拟报损","")</f>
        <v>拟报废</v>
      </c>
      <c r="F6" s="109"/>
    </row>
    <row r="7" spans="1:6" ht="24" customHeight="1" thickBot="1">
      <c r="A7" s="119"/>
      <c r="B7" s="39" t="s">
        <v>20</v>
      </c>
      <c r="C7" s="63">
        <f>'附表01-统计表'!D10+'附表01-统计表'!H10</f>
        <v>21</v>
      </c>
      <c r="D7" s="64">
        <f>'附表01-统计表'!E10+'附表01-统计表'!I10</f>
        <v>75130</v>
      </c>
      <c r="E7" s="108" t="str">
        <f>IF('附表01-统计表'!D10&gt;0,"拟报废","")&amp;IF(AND('附表01-统计表'!D10&gt;0,'附表01-统计表'!H10&gt;0),"、","")&amp;IF('附表01-统计表'!H10&gt;0,"拟报损","")</f>
        <v>拟报废</v>
      </c>
      <c r="F7" s="109"/>
    </row>
    <row r="8" spans="1:6" ht="24" customHeight="1" thickBot="1">
      <c r="A8" s="119"/>
      <c r="B8" s="39" t="s">
        <v>21</v>
      </c>
      <c r="C8" s="63">
        <f>'附表01-统计表'!D11+'附表01-统计表'!H11</f>
        <v>0</v>
      </c>
      <c r="D8" s="64">
        <f>'附表01-统计表'!E11+'附表01-统计表'!I11</f>
        <v>0</v>
      </c>
      <c r="E8" s="108" t="str">
        <f>IF('附表01-统计表'!D11&gt;0,"拟报废","")&amp;IF(AND('附表01-统计表'!D11&gt;0,'附表01-统计表'!H11&gt;0),"、","")&amp;IF('附表01-统计表'!H11&gt;0,"拟报损","")</f>
        <v/>
      </c>
      <c r="F8" s="109"/>
    </row>
    <row r="9" spans="1:6" ht="24" customHeight="1" thickBot="1">
      <c r="A9" s="119"/>
      <c r="B9" s="39" t="s">
        <v>22</v>
      </c>
      <c r="C9" s="63">
        <f>'附表01-统计表'!D12+'附表01-统计表'!H12</f>
        <v>0</v>
      </c>
      <c r="D9" s="64">
        <f>'附表01-统计表'!E12+'附表01-统计表'!I12</f>
        <v>0</v>
      </c>
      <c r="E9" s="108" t="str">
        <f>IF('附表01-统计表'!D12&gt;0,"拟报废","")&amp;IF(AND('附表01-统计表'!D12&gt;0,'附表01-统计表'!H12&gt;0),"、","")&amp;IF('附表01-统计表'!H12&gt;0,"拟报损","")</f>
        <v/>
      </c>
      <c r="F9" s="109"/>
    </row>
    <row r="10" spans="1:6" ht="24" customHeight="1" thickBot="1">
      <c r="A10" s="119"/>
      <c r="B10" s="44" t="s">
        <v>23</v>
      </c>
      <c r="C10" s="63">
        <f>'附表01-统计表'!D13+'附表01-统计表'!H13</f>
        <v>22</v>
      </c>
      <c r="D10" s="64">
        <f>'附表01-统计表'!E13+'附表01-统计表'!I13</f>
        <v>4300</v>
      </c>
      <c r="E10" s="108" t="str">
        <f>IF('附表01-统计表'!D13&gt;0,"拟报废","")&amp;IF(AND('附表01-统计表'!D13&gt;0,'附表01-统计表'!H13&gt;0),"、","")&amp;IF('附表01-统计表'!H13&gt;0,"拟报损","")</f>
        <v>拟报废</v>
      </c>
      <c r="F10" s="109"/>
    </row>
    <row r="11" spans="1:6" ht="24" customHeight="1" thickBot="1">
      <c r="A11" s="119"/>
      <c r="B11" s="45" t="s">
        <v>13</v>
      </c>
      <c r="C11" s="63">
        <f>SUM(C5:C10)</f>
        <v>99</v>
      </c>
      <c r="D11" s="64">
        <f>SUM(D5:D10)</f>
        <v>240148.08</v>
      </c>
      <c r="E11" s="108"/>
      <c r="F11" s="109"/>
    </row>
    <row r="12" spans="1:6" ht="24" customHeight="1" thickBot="1">
      <c r="A12" s="119" t="s">
        <v>24</v>
      </c>
      <c r="B12" s="39" t="s">
        <v>18</v>
      </c>
      <c r="C12" s="40"/>
      <c r="D12" s="41"/>
      <c r="E12" s="108"/>
      <c r="F12" s="109"/>
    </row>
    <row r="13" spans="1:6" ht="24" customHeight="1">
      <c r="A13" s="119"/>
      <c r="B13" s="39" t="s">
        <v>19</v>
      </c>
      <c r="C13" s="42"/>
      <c r="D13" s="41"/>
      <c r="E13" s="108"/>
      <c r="F13" s="109"/>
    </row>
    <row r="14" spans="1:6" ht="24" customHeight="1">
      <c r="A14" s="119"/>
      <c r="B14" s="39" t="s">
        <v>20</v>
      </c>
      <c r="C14" s="42"/>
      <c r="D14" s="41"/>
      <c r="E14" s="108"/>
      <c r="F14" s="109"/>
    </row>
    <row r="15" spans="1:6" ht="24" customHeight="1">
      <c r="A15" s="119"/>
      <c r="B15" s="39" t="s">
        <v>21</v>
      </c>
      <c r="C15" s="40"/>
      <c r="D15" s="41"/>
      <c r="E15" s="108"/>
      <c r="F15" s="109"/>
    </row>
    <row r="16" spans="1:6" ht="24" customHeight="1">
      <c r="A16" s="119"/>
      <c r="B16" s="39" t="s">
        <v>22</v>
      </c>
      <c r="C16" s="43"/>
      <c r="D16" s="43"/>
      <c r="E16" s="108"/>
      <c r="F16" s="109"/>
    </row>
    <row r="17" spans="1:6" ht="24" customHeight="1" thickBot="1">
      <c r="A17" s="119"/>
      <c r="B17" s="44" t="s">
        <v>23</v>
      </c>
      <c r="C17" s="43"/>
      <c r="D17" s="43"/>
      <c r="E17" s="108"/>
      <c r="F17" s="109"/>
    </row>
    <row r="18" spans="1:6" ht="24" customHeight="1" thickBot="1">
      <c r="A18" s="119"/>
      <c r="B18" s="45" t="s">
        <v>13</v>
      </c>
      <c r="C18" s="43"/>
      <c r="D18" s="43"/>
      <c r="E18" s="108"/>
      <c r="F18" s="109"/>
    </row>
    <row r="19" spans="1:6" ht="51" customHeight="1">
      <c r="A19" s="111" t="s">
        <v>25</v>
      </c>
      <c r="B19" s="112"/>
      <c r="C19" s="113"/>
      <c r="D19" s="111" t="s">
        <v>26</v>
      </c>
      <c r="E19" s="114"/>
      <c r="F19" s="113"/>
    </row>
    <row r="20" spans="1:6" ht="18.75">
      <c r="A20" s="126" t="s">
        <v>27</v>
      </c>
      <c r="B20" s="127"/>
      <c r="C20" s="128"/>
      <c r="D20" s="46"/>
      <c r="E20" s="48"/>
      <c r="F20" s="47"/>
    </row>
    <row r="21" spans="1:6" ht="37.5" customHeight="1">
      <c r="A21" s="121" t="s">
        <v>136</v>
      </c>
      <c r="B21" s="122"/>
      <c r="C21" s="123"/>
      <c r="D21" s="103" t="s">
        <v>28</v>
      </c>
      <c r="E21" s="104"/>
      <c r="F21" s="105"/>
    </row>
    <row r="22" spans="1:6" ht="18.75" customHeight="1">
      <c r="A22" s="103" t="s">
        <v>29</v>
      </c>
      <c r="B22" s="120"/>
      <c r="C22" s="105"/>
      <c r="D22" s="103" t="s">
        <v>29</v>
      </c>
      <c r="E22" s="104"/>
      <c r="F22" s="105"/>
    </row>
    <row r="23" spans="1:6" ht="26.1" customHeight="1" thickBot="1">
      <c r="A23" s="115" t="s">
        <v>30</v>
      </c>
      <c r="B23" s="116"/>
      <c r="C23" s="117"/>
      <c r="D23" s="115" t="s">
        <v>31</v>
      </c>
      <c r="E23" s="116"/>
      <c r="F23" s="117"/>
    </row>
  </sheetData>
  <sheetProtection password="C59D" sheet="1" objects="1" scenarios="1"/>
  <mergeCells count="30">
    <mergeCell ref="A23:C23"/>
    <mergeCell ref="A2:F2"/>
    <mergeCell ref="A1:F1"/>
    <mergeCell ref="A5:A11"/>
    <mergeCell ref="A12:A18"/>
    <mergeCell ref="A22:C22"/>
    <mergeCell ref="D23:F23"/>
    <mergeCell ref="A21:C21"/>
    <mergeCell ref="A4:B4"/>
    <mergeCell ref="A20:C20"/>
    <mergeCell ref="E9:F9"/>
    <mergeCell ref="E10:F10"/>
    <mergeCell ref="E11:F11"/>
    <mergeCell ref="E12:F12"/>
    <mergeCell ref="A3:C3"/>
    <mergeCell ref="A19:C19"/>
    <mergeCell ref="D19:F19"/>
    <mergeCell ref="E16:F16"/>
    <mergeCell ref="E17:F17"/>
    <mergeCell ref="E18:F18"/>
    <mergeCell ref="D21:F21"/>
    <mergeCell ref="D22:F22"/>
    <mergeCell ref="E4:F4"/>
    <mergeCell ref="E5:F5"/>
    <mergeCell ref="E6:F6"/>
    <mergeCell ref="E7:F7"/>
    <mergeCell ref="E8:F8"/>
    <mergeCell ref="E13:F13"/>
    <mergeCell ref="E14:F14"/>
    <mergeCell ref="E15:F15"/>
  </mergeCells>
  <phoneticPr fontId="5"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10" zoomScaleNormal="100" workbookViewId="0">
      <selection sqref="A1:C1"/>
    </sheetView>
  </sheetViews>
  <sheetFormatPr defaultColWidth="9" defaultRowHeight="27" customHeight="1"/>
  <cols>
    <col min="1" max="1" width="13.125" customWidth="1"/>
    <col min="2" max="3" width="35.625" customWidth="1"/>
  </cols>
  <sheetData>
    <row r="1" spans="1:3" ht="27" customHeight="1">
      <c r="A1" s="139" t="s">
        <v>124</v>
      </c>
      <c r="B1" s="139"/>
      <c r="C1" s="139"/>
    </row>
    <row r="2" spans="1:3" ht="27" customHeight="1" thickBot="1">
      <c r="A2" s="28" t="s">
        <v>32</v>
      </c>
      <c r="B2" s="70" t="s">
        <v>142</v>
      </c>
      <c r="C2" s="75" t="s">
        <v>145</v>
      </c>
    </row>
    <row r="3" spans="1:3" ht="27" customHeight="1">
      <c r="A3" s="36" t="s">
        <v>42</v>
      </c>
      <c r="B3" s="37" t="s">
        <v>5</v>
      </c>
      <c r="C3" s="74" t="s">
        <v>122</v>
      </c>
    </row>
    <row r="4" spans="1:3" ht="27" customHeight="1" thickBot="1">
      <c r="A4" s="33" t="s">
        <v>114</v>
      </c>
      <c r="B4" s="38">
        <v>77</v>
      </c>
      <c r="C4" s="77">
        <v>235848.08</v>
      </c>
    </row>
    <row r="5" spans="1:3" ht="27" customHeight="1">
      <c r="A5" s="103" t="s">
        <v>43</v>
      </c>
      <c r="B5" s="104"/>
      <c r="C5" s="105"/>
    </row>
    <row r="6" spans="1:3" ht="27" customHeight="1" thickBot="1">
      <c r="A6" s="140" t="s">
        <v>116</v>
      </c>
      <c r="B6" s="141"/>
      <c r="C6" s="142"/>
    </row>
    <row r="7" spans="1:3" ht="27" customHeight="1">
      <c r="A7" s="103" t="s">
        <v>44</v>
      </c>
      <c r="B7" s="120"/>
      <c r="C7" s="105"/>
    </row>
    <row r="8" spans="1:3" ht="18.75">
      <c r="A8" s="129"/>
      <c r="B8" s="130"/>
      <c r="C8" s="131"/>
    </row>
    <row r="9" spans="1:3" ht="18.75">
      <c r="A9" s="129"/>
      <c r="B9" s="130"/>
      <c r="C9" s="131"/>
    </row>
    <row r="10" spans="1:3" ht="18.75">
      <c r="A10" s="60"/>
      <c r="B10" s="61"/>
      <c r="C10" s="62"/>
    </row>
    <row r="11" spans="1:3" ht="18.75">
      <c r="A11" s="129"/>
      <c r="B11" s="130"/>
      <c r="C11" s="131"/>
    </row>
    <row r="12" spans="1:3" ht="27" customHeight="1" thickBot="1">
      <c r="A12" s="115" t="s">
        <v>38</v>
      </c>
      <c r="B12" s="116"/>
      <c r="C12" s="117"/>
    </row>
    <row r="13" spans="1:3" ht="27" customHeight="1">
      <c r="A13" s="103" t="s">
        <v>45</v>
      </c>
      <c r="B13" s="120"/>
      <c r="C13" s="105"/>
    </row>
    <row r="14" spans="1:3" ht="18.75">
      <c r="A14" s="129"/>
      <c r="B14" s="130"/>
      <c r="C14" s="131"/>
    </row>
    <row r="15" spans="1:3" ht="18.75">
      <c r="A15" s="129"/>
      <c r="B15" s="130"/>
      <c r="C15" s="131"/>
    </row>
    <row r="16" spans="1:3" ht="27" customHeight="1">
      <c r="A16" s="132" t="s">
        <v>37</v>
      </c>
      <c r="B16" s="133"/>
      <c r="C16" s="134"/>
    </row>
    <row r="17" spans="1:3" ht="27" customHeight="1" thickBot="1">
      <c r="A17" s="115" t="s">
        <v>38</v>
      </c>
      <c r="B17" s="116"/>
      <c r="C17" s="117"/>
    </row>
    <row r="18" spans="1:3" ht="27" customHeight="1">
      <c r="A18" s="103" t="s">
        <v>46</v>
      </c>
      <c r="B18" s="120"/>
      <c r="C18" s="105"/>
    </row>
    <row r="19" spans="1:3" ht="18.75">
      <c r="A19" s="129"/>
      <c r="B19" s="130"/>
      <c r="C19" s="131"/>
    </row>
    <row r="20" spans="1:3" ht="18.75">
      <c r="A20" s="129"/>
      <c r="B20" s="130"/>
      <c r="C20" s="131"/>
    </row>
    <row r="21" spans="1:3" ht="27" customHeight="1">
      <c r="A21" s="132" t="s">
        <v>118</v>
      </c>
      <c r="B21" s="133"/>
      <c r="C21" s="134"/>
    </row>
    <row r="22" spans="1:3" ht="27" customHeight="1" thickBot="1">
      <c r="A22" s="115" t="s">
        <v>38</v>
      </c>
      <c r="B22" s="116"/>
      <c r="C22" s="117"/>
    </row>
    <row r="23" spans="1:3" ht="27" customHeight="1">
      <c r="A23" s="103" t="s">
        <v>39</v>
      </c>
      <c r="B23" s="120"/>
      <c r="C23" s="105"/>
    </row>
    <row r="24" spans="1:3" ht="18.75">
      <c r="A24" s="57"/>
      <c r="B24" s="58"/>
      <c r="C24" s="59"/>
    </row>
    <row r="25" spans="1:3" ht="18.75">
      <c r="A25" s="129"/>
      <c r="B25" s="130"/>
      <c r="C25" s="131"/>
    </row>
    <row r="26" spans="1:3" ht="18.75">
      <c r="A26" s="129"/>
      <c r="B26" s="130"/>
      <c r="C26" s="131"/>
    </row>
    <row r="27" spans="1:3" ht="27" customHeight="1">
      <c r="A27" s="136" t="s">
        <v>117</v>
      </c>
      <c r="B27" s="137"/>
      <c r="C27" s="138"/>
    </row>
    <row r="28" spans="1:3" ht="27" customHeight="1" thickBot="1">
      <c r="A28" s="115" t="s">
        <v>38</v>
      </c>
      <c r="B28" s="116"/>
      <c r="C28" s="117"/>
    </row>
    <row r="29" spans="1:3" ht="13.5">
      <c r="A29" s="135" t="s">
        <v>49</v>
      </c>
      <c r="B29" s="135"/>
      <c r="C29" s="135"/>
    </row>
    <row r="30" spans="1:3" ht="13.5">
      <c r="A30" t="s">
        <v>50</v>
      </c>
    </row>
    <row r="31" spans="1:3" ht="13.5">
      <c r="A31" s="135" t="s">
        <v>41</v>
      </c>
      <c r="B31" s="135"/>
      <c r="C31" s="135"/>
    </row>
  </sheetData>
  <sheetProtection password="C59D" sheet="1" objects="1" scenarios="1"/>
  <mergeCells count="25">
    <mergeCell ref="A1:C1"/>
    <mergeCell ref="A5:C5"/>
    <mergeCell ref="A6:C6"/>
    <mergeCell ref="A7:C7"/>
    <mergeCell ref="A8:C8"/>
    <mergeCell ref="A15:C15"/>
    <mergeCell ref="A9:C9"/>
    <mergeCell ref="A11:C11"/>
    <mergeCell ref="A12:C12"/>
    <mergeCell ref="A16:C16"/>
    <mergeCell ref="A13:C13"/>
    <mergeCell ref="A14:C14"/>
    <mergeCell ref="A17:C17"/>
    <mergeCell ref="A18:C18"/>
    <mergeCell ref="A19:C19"/>
    <mergeCell ref="A20:C20"/>
    <mergeCell ref="A21:C21"/>
    <mergeCell ref="A22:C22"/>
    <mergeCell ref="A29:C29"/>
    <mergeCell ref="A31:C31"/>
    <mergeCell ref="A23:C23"/>
    <mergeCell ref="A25:C25"/>
    <mergeCell ref="A26:C26"/>
    <mergeCell ref="A27:C27"/>
    <mergeCell ref="A28:C28"/>
  </mergeCells>
  <phoneticPr fontId="5" type="noConversion"/>
  <printOptions horizontalCentered="1"/>
  <pageMargins left="0.70866141732283472" right="0.70866141732283472" top="0.74803149606299213" bottom="0.74803149606299213" header="0.51181102362204722" footer="0.5118110236220472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6" workbookViewId="0">
      <selection activeCell="A24" sqref="A24:C24"/>
    </sheetView>
  </sheetViews>
  <sheetFormatPr defaultRowHeight="13.5"/>
  <cols>
    <col min="1" max="1" width="26.625" style="30" bestFit="1" customWidth="1"/>
    <col min="2" max="2" width="26.875" style="30" customWidth="1"/>
    <col min="3" max="3" width="35.625" style="30" customWidth="1"/>
    <col min="4" max="16384" width="9" style="30"/>
  </cols>
  <sheetData>
    <row r="1" spans="1:3" ht="22.5">
      <c r="A1" s="143" t="s">
        <v>51</v>
      </c>
      <c r="B1" s="143"/>
      <c r="C1" s="143"/>
    </row>
    <row r="2" spans="1:3" ht="35.1" customHeight="1" thickBot="1">
      <c r="A2" s="144" t="s">
        <v>146</v>
      </c>
      <c r="B2" s="144"/>
      <c r="C2" s="76" t="s">
        <v>145</v>
      </c>
    </row>
    <row r="3" spans="1:3" ht="21" customHeight="1">
      <c r="A3" s="31" t="s">
        <v>42</v>
      </c>
      <c r="B3" s="32" t="s">
        <v>5</v>
      </c>
      <c r="C3" s="73" t="s">
        <v>121</v>
      </c>
    </row>
    <row r="4" spans="1:3" ht="20.25" customHeight="1" thickBot="1">
      <c r="A4" s="33" t="s">
        <v>12</v>
      </c>
      <c r="B4" s="34">
        <v>22</v>
      </c>
      <c r="C4" s="78">
        <v>4300</v>
      </c>
    </row>
    <row r="5" spans="1:3" ht="18.75" customHeight="1">
      <c r="A5" s="145" t="s">
        <v>43</v>
      </c>
      <c r="B5" s="146"/>
      <c r="C5" s="147"/>
    </row>
    <row r="6" spans="1:3" ht="20.25" customHeight="1" thickBot="1">
      <c r="A6" s="148" t="s">
        <v>119</v>
      </c>
      <c r="B6" s="149"/>
      <c r="C6" s="150"/>
    </row>
    <row r="7" spans="1:3" ht="18.75" customHeight="1">
      <c r="A7" s="145" t="s">
        <v>44</v>
      </c>
      <c r="B7" s="151"/>
      <c r="C7" s="147"/>
    </row>
    <row r="8" spans="1:3" ht="44.1" customHeight="1" thickBot="1">
      <c r="A8" s="152"/>
      <c r="B8" s="153"/>
      <c r="C8" s="154"/>
    </row>
    <row r="9" spans="1:3" ht="37.5" customHeight="1">
      <c r="A9" s="145" t="s">
        <v>45</v>
      </c>
      <c r="B9" s="151"/>
      <c r="C9" s="147"/>
    </row>
    <row r="10" spans="1:3" ht="18.75" customHeight="1">
      <c r="A10" s="155"/>
      <c r="B10" s="156"/>
      <c r="C10" s="157"/>
    </row>
    <row r="11" spans="1:3" ht="18.75" customHeight="1">
      <c r="A11" s="155"/>
      <c r="B11" s="156"/>
      <c r="C11" s="157"/>
    </row>
    <row r="12" spans="1:3" ht="37.5" customHeight="1">
      <c r="A12" s="158" t="s">
        <v>37</v>
      </c>
      <c r="B12" s="159"/>
      <c r="C12" s="160"/>
    </row>
    <row r="13" spans="1:3" ht="20.25" customHeight="1" thickBot="1">
      <c r="A13" s="161" t="s">
        <v>38</v>
      </c>
      <c r="B13" s="162"/>
      <c r="C13" s="163"/>
    </row>
    <row r="14" spans="1:3" ht="37.5" customHeight="1">
      <c r="A14" s="145" t="s">
        <v>46</v>
      </c>
      <c r="B14" s="151"/>
      <c r="C14" s="147"/>
    </row>
    <row r="15" spans="1:3" ht="18.75" customHeight="1">
      <c r="A15" s="155"/>
      <c r="B15" s="156"/>
      <c r="C15" s="157"/>
    </row>
    <row r="16" spans="1:3" ht="18.75" customHeight="1">
      <c r="A16" s="155"/>
      <c r="B16" s="156"/>
      <c r="C16" s="157"/>
    </row>
    <row r="17" spans="1:4" ht="18.75" customHeight="1">
      <c r="A17" s="155"/>
      <c r="B17" s="156"/>
      <c r="C17" s="157"/>
    </row>
    <row r="18" spans="1:4" ht="37.5" customHeight="1">
      <c r="A18" s="168" t="s">
        <v>47</v>
      </c>
      <c r="B18" s="169"/>
      <c r="C18" s="170"/>
    </row>
    <row r="19" spans="1:4" ht="20.25" customHeight="1" thickBot="1">
      <c r="A19" s="161" t="s">
        <v>38</v>
      </c>
      <c r="B19" s="162"/>
      <c r="C19" s="163"/>
    </row>
    <row r="20" spans="1:4" ht="37.5" customHeight="1">
      <c r="A20" s="145" t="s">
        <v>39</v>
      </c>
      <c r="B20" s="151"/>
      <c r="C20" s="147"/>
    </row>
    <row r="21" spans="1:4" ht="18.75" customHeight="1">
      <c r="A21" s="155"/>
      <c r="B21" s="156"/>
      <c r="C21" s="157"/>
    </row>
    <row r="22" spans="1:4" ht="18.75" customHeight="1">
      <c r="A22" s="155"/>
      <c r="B22" s="156"/>
      <c r="C22" s="157"/>
    </row>
    <row r="23" spans="1:4" ht="18.75" customHeight="1">
      <c r="A23" s="155"/>
      <c r="B23" s="156"/>
      <c r="C23" s="157"/>
    </row>
    <row r="24" spans="1:4" ht="18.75" customHeight="1">
      <c r="A24" s="164" t="s">
        <v>40</v>
      </c>
      <c r="B24" s="165"/>
      <c r="C24" s="166"/>
    </row>
    <row r="25" spans="1:4" ht="20.25" customHeight="1" thickBot="1">
      <c r="A25" s="161" t="s">
        <v>38</v>
      </c>
      <c r="B25" s="162"/>
      <c r="C25" s="163"/>
    </row>
    <row r="26" spans="1:4">
      <c r="A26" s="35" t="s">
        <v>48</v>
      </c>
    </row>
    <row r="27" spans="1:4" ht="21" customHeight="1">
      <c r="A27" s="167" t="s">
        <v>49</v>
      </c>
      <c r="B27" s="167"/>
      <c r="C27" s="167"/>
    </row>
    <row r="28" spans="1:4" ht="15.95" customHeight="1">
      <c r="A28" s="30" t="s">
        <v>50</v>
      </c>
    </row>
    <row r="29" spans="1:4" ht="15.95" customHeight="1">
      <c r="A29" s="167" t="s">
        <v>41</v>
      </c>
      <c r="B29" s="167"/>
      <c r="C29" s="167"/>
      <c r="D29" s="167"/>
    </row>
  </sheetData>
  <sheetProtection password="C59D" sheet="1" objects="1" scenarios="1"/>
  <mergeCells count="24">
    <mergeCell ref="A23:C23"/>
    <mergeCell ref="A24:C24"/>
    <mergeCell ref="A25:C25"/>
    <mergeCell ref="A27:C27"/>
    <mergeCell ref="A29:D29"/>
    <mergeCell ref="A17:C17"/>
    <mergeCell ref="A18:C18"/>
    <mergeCell ref="A19:C19"/>
    <mergeCell ref="A20:C20"/>
    <mergeCell ref="A21:C21"/>
    <mergeCell ref="A22:C22"/>
    <mergeCell ref="A11:C11"/>
    <mergeCell ref="A12:C12"/>
    <mergeCell ref="A13:C13"/>
    <mergeCell ref="A14:C14"/>
    <mergeCell ref="A15:C15"/>
    <mergeCell ref="A16:C16"/>
    <mergeCell ref="A1:C1"/>
    <mergeCell ref="A5:C5"/>
    <mergeCell ref="A6:C6"/>
    <mergeCell ref="A7:C8"/>
    <mergeCell ref="A9:C9"/>
    <mergeCell ref="A10:C10"/>
    <mergeCell ref="A2:B2"/>
  </mergeCells>
  <phoneticPr fontId="7"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zoomScaleNormal="100" workbookViewId="0">
      <selection activeCell="K14" sqref="K14"/>
    </sheetView>
  </sheetViews>
  <sheetFormatPr defaultRowHeight="13.5"/>
  <cols>
    <col min="1" max="1" width="9" style="52" customWidth="1"/>
    <col min="2" max="2" width="10.25" style="52" customWidth="1"/>
    <col min="3" max="3" width="9" style="52"/>
    <col min="4" max="4" width="6.375" style="52" customWidth="1"/>
    <col min="5" max="5" width="8.5" style="69" customWidth="1"/>
    <col min="6" max="7" width="9.25" style="81" customWidth="1"/>
    <col min="8" max="8" width="6.75" style="52" bestFit="1" customWidth="1"/>
    <col min="9" max="10" width="9" style="52"/>
  </cols>
  <sheetData>
    <row r="1" spans="1:10" ht="39.950000000000003" customHeight="1">
      <c r="A1" s="171" t="s">
        <v>137</v>
      </c>
      <c r="B1" s="171"/>
      <c r="C1" s="171"/>
      <c r="D1" s="171"/>
      <c r="E1" s="171"/>
      <c r="F1" s="171"/>
      <c r="G1" s="171"/>
      <c r="H1" s="171"/>
      <c r="I1" s="171"/>
      <c r="J1" s="50"/>
    </row>
    <row r="2" spans="1:10" ht="15.75">
      <c r="A2" s="51" t="s">
        <v>48</v>
      </c>
      <c r="B2" s="50"/>
      <c r="C2" s="50"/>
      <c r="D2" s="50"/>
      <c r="E2" s="67"/>
      <c r="F2" s="79"/>
      <c r="G2" s="79"/>
      <c r="H2" s="50"/>
      <c r="I2" s="50"/>
      <c r="J2" s="50"/>
    </row>
    <row r="3" spans="1:10" ht="14.25">
      <c r="A3" s="171" t="s">
        <v>115</v>
      </c>
      <c r="B3" s="171"/>
      <c r="C3" s="171"/>
      <c r="D3" s="171"/>
      <c r="E3" s="171"/>
      <c r="F3" s="171"/>
      <c r="G3" s="171"/>
      <c r="H3" s="171"/>
      <c r="I3" s="171"/>
      <c r="J3" s="50"/>
    </row>
    <row r="4" spans="1:10" ht="16.5" thickBot="1">
      <c r="A4" s="51" t="s">
        <v>48</v>
      </c>
      <c r="B4" s="50"/>
      <c r="C4" s="50"/>
      <c r="D4" s="50"/>
      <c r="E4" s="67"/>
      <c r="F4" s="79"/>
      <c r="G4" s="79"/>
      <c r="H4" s="50"/>
      <c r="I4" s="50"/>
      <c r="J4" s="50"/>
    </row>
    <row r="5" spans="1:10" ht="23.25" thickBot="1">
      <c r="A5" s="53" t="s">
        <v>33</v>
      </c>
      <c r="B5" s="53" t="s">
        <v>34</v>
      </c>
      <c r="C5" s="53" t="s">
        <v>52</v>
      </c>
      <c r="D5" s="53" t="s">
        <v>53</v>
      </c>
      <c r="E5" s="68" t="s">
        <v>5</v>
      </c>
      <c r="F5" s="80" t="s">
        <v>6</v>
      </c>
      <c r="G5" s="80" t="s">
        <v>138</v>
      </c>
      <c r="H5" s="53" t="s">
        <v>36</v>
      </c>
      <c r="I5" s="53" t="s">
        <v>35</v>
      </c>
      <c r="J5" s="54" t="s">
        <v>139</v>
      </c>
    </row>
    <row r="6" spans="1:10" ht="14.25" thickBot="1">
      <c r="A6" s="186" t="s">
        <v>147</v>
      </c>
      <c r="B6" s="187" t="s">
        <v>148</v>
      </c>
      <c r="C6" s="187" t="s">
        <v>149</v>
      </c>
      <c r="D6" s="187" t="s">
        <v>150</v>
      </c>
      <c r="E6" s="188">
        <v>1</v>
      </c>
      <c r="F6" s="189">
        <v>3830</v>
      </c>
      <c r="G6" s="189">
        <v>0</v>
      </c>
      <c r="H6" s="187" t="s">
        <v>151</v>
      </c>
      <c r="I6" s="187" t="s">
        <v>152</v>
      </c>
      <c r="J6" s="187" t="s">
        <v>153</v>
      </c>
    </row>
    <row r="7" spans="1:10" ht="14.25" thickBot="1">
      <c r="A7" s="186" t="s">
        <v>154</v>
      </c>
      <c r="B7" s="187" t="s">
        <v>155</v>
      </c>
      <c r="C7" s="187" t="s">
        <v>156</v>
      </c>
      <c r="D7" s="187" t="s">
        <v>150</v>
      </c>
      <c r="E7" s="188">
        <v>1</v>
      </c>
      <c r="F7" s="189">
        <v>5500</v>
      </c>
      <c r="G7" s="189">
        <v>0</v>
      </c>
      <c r="H7" s="187" t="s">
        <v>151</v>
      </c>
      <c r="I7" s="187" t="s">
        <v>157</v>
      </c>
      <c r="J7" s="187" t="s">
        <v>153</v>
      </c>
    </row>
    <row r="8" spans="1:10" ht="14.25" thickBot="1">
      <c r="A8" s="187" t="s">
        <v>158</v>
      </c>
      <c r="B8" s="187" t="s">
        <v>148</v>
      </c>
      <c r="C8" s="187" t="s">
        <v>149</v>
      </c>
      <c r="D8" s="187" t="s">
        <v>150</v>
      </c>
      <c r="E8" s="188">
        <v>1</v>
      </c>
      <c r="F8" s="189">
        <v>3830</v>
      </c>
      <c r="G8" s="189">
        <v>0</v>
      </c>
      <c r="H8" s="187" t="s">
        <v>151</v>
      </c>
      <c r="I8" s="187" t="s">
        <v>152</v>
      </c>
      <c r="J8" s="187" t="s">
        <v>153</v>
      </c>
    </row>
    <row r="9" spans="1:10" ht="14.25" thickBot="1">
      <c r="A9" s="187" t="s">
        <v>159</v>
      </c>
      <c r="B9" s="187" t="s">
        <v>160</v>
      </c>
      <c r="C9" s="187" t="s">
        <v>161</v>
      </c>
      <c r="D9" s="187" t="s">
        <v>162</v>
      </c>
      <c r="E9" s="188">
        <v>1</v>
      </c>
      <c r="F9" s="189">
        <v>3410</v>
      </c>
      <c r="G9" s="189">
        <v>0</v>
      </c>
      <c r="H9" s="187" t="s">
        <v>163</v>
      </c>
      <c r="I9" s="187" t="s">
        <v>164</v>
      </c>
      <c r="J9" s="187" t="s">
        <v>153</v>
      </c>
    </row>
    <row r="10" spans="1:10" ht="14.25" thickBot="1">
      <c r="A10" s="187" t="s">
        <v>165</v>
      </c>
      <c r="B10" s="187" t="s">
        <v>166</v>
      </c>
      <c r="C10" s="187" t="s">
        <v>167</v>
      </c>
      <c r="D10" s="187" t="s">
        <v>168</v>
      </c>
      <c r="E10" s="188">
        <v>1</v>
      </c>
      <c r="F10" s="189">
        <v>2460</v>
      </c>
      <c r="G10" s="189">
        <v>0</v>
      </c>
      <c r="H10" s="187" t="s">
        <v>169</v>
      </c>
      <c r="I10" s="187" t="s">
        <v>170</v>
      </c>
      <c r="J10" s="187" t="s">
        <v>153</v>
      </c>
    </row>
    <row r="11" spans="1:10" ht="14.25" thickBot="1">
      <c r="A11" s="187" t="s">
        <v>171</v>
      </c>
      <c r="B11" s="187" t="s">
        <v>172</v>
      </c>
      <c r="C11" s="187" t="s">
        <v>173</v>
      </c>
      <c r="D11" s="187" t="s">
        <v>168</v>
      </c>
      <c r="E11" s="188">
        <v>1</v>
      </c>
      <c r="F11" s="189">
        <v>3500</v>
      </c>
      <c r="G11" s="189">
        <v>0</v>
      </c>
      <c r="H11" s="187" t="s">
        <v>169</v>
      </c>
      <c r="I11" s="187" t="s">
        <v>174</v>
      </c>
      <c r="J11" s="187" t="s">
        <v>153</v>
      </c>
    </row>
    <row r="12" spans="1:10" ht="14.25" thickBot="1">
      <c r="A12" s="187" t="s">
        <v>175</v>
      </c>
      <c r="B12" s="187" t="s">
        <v>176</v>
      </c>
      <c r="C12" s="187" t="s">
        <v>177</v>
      </c>
      <c r="D12" s="187" t="s">
        <v>168</v>
      </c>
      <c r="E12" s="188">
        <v>1</v>
      </c>
      <c r="F12" s="189">
        <v>2140</v>
      </c>
      <c r="G12" s="189">
        <v>0</v>
      </c>
      <c r="H12" s="187" t="s">
        <v>169</v>
      </c>
      <c r="I12" s="187" t="s">
        <v>178</v>
      </c>
      <c r="J12" s="187" t="s">
        <v>153</v>
      </c>
    </row>
    <row r="13" spans="1:10" ht="14.25" thickBot="1">
      <c r="A13" s="187" t="s">
        <v>179</v>
      </c>
      <c r="B13" s="187" t="s">
        <v>180</v>
      </c>
      <c r="C13" s="187" t="s">
        <v>181</v>
      </c>
      <c r="D13" s="187" t="s">
        <v>168</v>
      </c>
      <c r="E13" s="188">
        <v>1</v>
      </c>
      <c r="F13" s="189">
        <v>4500</v>
      </c>
      <c r="G13" s="189">
        <v>0</v>
      </c>
      <c r="H13" s="187" t="s">
        <v>169</v>
      </c>
      <c r="I13" s="187" t="s">
        <v>178</v>
      </c>
      <c r="J13" s="187" t="s">
        <v>153</v>
      </c>
    </row>
    <row r="14" spans="1:10" ht="14.25" thickBot="1">
      <c r="A14" s="187" t="s">
        <v>182</v>
      </c>
      <c r="B14" s="187" t="s">
        <v>183</v>
      </c>
      <c r="C14" s="187" t="s">
        <v>184</v>
      </c>
      <c r="D14" s="187" t="s">
        <v>168</v>
      </c>
      <c r="E14" s="188">
        <v>1</v>
      </c>
      <c r="F14" s="189">
        <v>1700</v>
      </c>
      <c r="G14" s="189">
        <v>0</v>
      </c>
      <c r="H14" s="187" t="s">
        <v>185</v>
      </c>
      <c r="I14" s="187" t="s">
        <v>186</v>
      </c>
      <c r="J14" s="187" t="s">
        <v>153</v>
      </c>
    </row>
    <row r="15" spans="1:10" ht="14.25" thickBot="1">
      <c r="A15" s="187" t="s">
        <v>187</v>
      </c>
      <c r="B15" s="187" t="s">
        <v>188</v>
      </c>
      <c r="C15" s="187" t="s">
        <v>189</v>
      </c>
      <c r="D15" s="187" t="s">
        <v>168</v>
      </c>
      <c r="E15" s="188">
        <v>1</v>
      </c>
      <c r="F15" s="189">
        <v>1500</v>
      </c>
      <c r="G15" s="189">
        <v>0</v>
      </c>
      <c r="H15" s="187" t="s">
        <v>169</v>
      </c>
      <c r="I15" s="187" t="s">
        <v>190</v>
      </c>
      <c r="J15" s="187" t="s">
        <v>153</v>
      </c>
    </row>
    <row r="16" spans="1:10" ht="14.25" thickBot="1">
      <c r="A16" s="187" t="s">
        <v>191</v>
      </c>
      <c r="B16" s="187" t="s">
        <v>192</v>
      </c>
      <c r="C16" s="187" t="s">
        <v>193</v>
      </c>
      <c r="D16" s="187" t="s">
        <v>150</v>
      </c>
      <c r="E16" s="188">
        <v>1</v>
      </c>
      <c r="F16" s="189">
        <v>1200</v>
      </c>
      <c r="G16" s="189">
        <v>0</v>
      </c>
      <c r="H16" s="187" t="s">
        <v>151</v>
      </c>
      <c r="I16" s="187" t="s">
        <v>152</v>
      </c>
      <c r="J16" s="187" t="s">
        <v>153</v>
      </c>
    </row>
    <row r="17" spans="1:10" ht="14.25" thickBot="1">
      <c r="A17" s="187" t="s">
        <v>194</v>
      </c>
      <c r="B17" s="187" t="s">
        <v>195</v>
      </c>
      <c r="C17" s="187" t="s">
        <v>196</v>
      </c>
      <c r="D17" s="187" t="s">
        <v>150</v>
      </c>
      <c r="E17" s="188">
        <v>1</v>
      </c>
      <c r="F17" s="189">
        <v>860</v>
      </c>
      <c r="G17" s="189">
        <v>0</v>
      </c>
      <c r="H17" s="187" t="s">
        <v>169</v>
      </c>
      <c r="I17" s="187" t="s">
        <v>197</v>
      </c>
      <c r="J17" s="187" t="s">
        <v>153</v>
      </c>
    </row>
    <row r="18" spans="1:10" ht="14.25" thickBot="1">
      <c r="A18" s="187" t="s">
        <v>198</v>
      </c>
      <c r="B18" s="187" t="s">
        <v>199</v>
      </c>
      <c r="C18" s="187" t="s">
        <v>168</v>
      </c>
      <c r="D18" s="187" t="s">
        <v>168</v>
      </c>
      <c r="E18" s="188">
        <v>1</v>
      </c>
      <c r="F18" s="189">
        <v>70</v>
      </c>
      <c r="G18" s="189">
        <v>0</v>
      </c>
      <c r="H18" s="187" t="s">
        <v>169</v>
      </c>
      <c r="I18" s="187" t="s">
        <v>200</v>
      </c>
      <c r="J18" s="187" t="s">
        <v>153</v>
      </c>
    </row>
    <row r="19" spans="1:10" ht="14.25" thickBot="1">
      <c r="A19" s="187" t="s">
        <v>201</v>
      </c>
      <c r="B19" s="187" t="s">
        <v>199</v>
      </c>
      <c r="C19" s="187" t="s">
        <v>168</v>
      </c>
      <c r="D19" s="187" t="s">
        <v>168</v>
      </c>
      <c r="E19" s="188">
        <v>1</v>
      </c>
      <c r="F19" s="189">
        <v>70</v>
      </c>
      <c r="G19" s="189">
        <v>0</v>
      </c>
      <c r="H19" s="187" t="s">
        <v>169</v>
      </c>
      <c r="I19" s="187" t="s">
        <v>200</v>
      </c>
      <c r="J19" s="187" t="s">
        <v>153</v>
      </c>
    </row>
    <row r="20" spans="1:10" ht="14.25" thickBot="1">
      <c r="A20" s="187" t="s">
        <v>202</v>
      </c>
      <c r="B20" s="187" t="s">
        <v>199</v>
      </c>
      <c r="C20" s="187" t="s">
        <v>168</v>
      </c>
      <c r="D20" s="187" t="s">
        <v>168</v>
      </c>
      <c r="E20" s="188">
        <v>1</v>
      </c>
      <c r="F20" s="189">
        <v>70</v>
      </c>
      <c r="G20" s="189">
        <v>0</v>
      </c>
      <c r="H20" s="187" t="s">
        <v>169</v>
      </c>
      <c r="I20" s="187" t="s">
        <v>200</v>
      </c>
      <c r="J20" s="187" t="s">
        <v>153</v>
      </c>
    </row>
    <row r="21" spans="1:10" ht="14.25" thickBot="1">
      <c r="A21" s="187" t="s">
        <v>203</v>
      </c>
      <c r="B21" s="187" t="s">
        <v>172</v>
      </c>
      <c r="C21" s="187" t="s">
        <v>173</v>
      </c>
      <c r="D21" s="187" t="s">
        <v>168</v>
      </c>
      <c r="E21" s="188">
        <v>1</v>
      </c>
      <c r="F21" s="189">
        <v>3500</v>
      </c>
      <c r="G21" s="189">
        <v>0</v>
      </c>
      <c r="H21" s="187" t="s">
        <v>169</v>
      </c>
      <c r="I21" s="187" t="s">
        <v>174</v>
      </c>
      <c r="J21" s="187" t="s">
        <v>153</v>
      </c>
    </row>
    <row r="22" spans="1:10" ht="14.25" thickBot="1">
      <c r="A22" s="187" t="s">
        <v>204</v>
      </c>
      <c r="B22" s="187" t="s">
        <v>205</v>
      </c>
      <c r="C22" s="187" t="s">
        <v>206</v>
      </c>
      <c r="D22" s="187" t="s">
        <v>168</v>
      </c>
      <c r="E22" s="188">
        <v>1</v>
      </c>
      <c r="F22" s="189">
        <v>1800</v>
      </c>
      <c r="G22" s="189">
        <v>0</v>
      </c>
      <c r="H22" s="187" t="s">
        <v>207</v>
      </c>
      <c r="I22" s="187" t="s">
        <v>208</v>
      </c>
      <c r="J22" s="187" t="s">
        <v>153</v>
      </c>
    </row>
    <row r="23" spans="1:10" ht="14.25" thickBot="1">
      <c r="A23" s="187" t="s">
        <v>209</v>
      </c>
      <c r="B23" s="187" t="s">
        <v>210</v>
      </c>
      <c r="C23" s="187" t="s">
        <v>211</v>
      </c>
      <c r="D23" s="187" t="s">
        <v>150</v>
      </c>
      <c r="E23" s="188">
        <v>1</v>
      </c>
      <c r="F23" s="189">
        <v>850</v>
      </c>
      <c r="G23" s="189">
        <v>0</v>
      </c>
      <c r="H23" s="187" t="s">
        <v>169</v>
      </c>
      <c r="I23" s="187" t="s">
        <v>197</v>
      </c>
      <c r="J23" s="187" t="s">
        <v>153</v>
      </c>
    </row>
    <row r="24" spans="1:10" ht="14.25" thickBot="1">
      <c r="A24" s="187" t="s">
        <v>212</v>
      </c>
      <c r="B24" s="187" t="s">
        <v>155</v>
      </c>
      <c r="C24" s="187" t="s">
        <v>156</v>
      </c>
      <c r="D24" s="187" t="s">
        <v>150</v>
      </c>
      <c r="E24" s="188">
        <v>1</v>
      </c>
      <c r="F24" s="189">
        <v>5500</v>
      </c>
      <c r="G24" s="189">
        <v>0</v>
      </c>
      <c r="H24" s="187" t="s">
        <v>151</v>
      </c>
      <c r="I24" s="187" t="s">
        <v>157</v>
      </c>
      <c r="J24" s="187" t="s">
        <v>153</v>
      </c>
    </row>
    <row r="25" spans="1:10" ht="14.25" thickBot="1">
      <c r="A25" s="187" t="s">
        <v>213</v>
      </c>
      <c r="B25" s="187" t="s">
        <v>155</v>
      </c>
      <c r="C25" s="187" t="s">
        <v>156</v>
      </c>
      <c r="D25" s="187" t="s">
        <v>150</v>
      </c>
      <c r="E25" s="188">
        <v>1</v>
      </c>
      <c r="F25" s="189">
        <v>5500</v>
      </c>
      <c r="G25" s="189">
        <v>0</v>
      </c>
      <c r="H25" s="187" t="s">
        <v>151</v>
      </c>
      <c r="I25" s="187" t="s">
        <v>157</v>
      </c>
      <c r="J25" s="187" t="s">
        <v>153</v>
      </c>
    </row>
    <row r="26" spans="1:10" ht="14.25" thickBot="1">
      <c r="A26" s="187" t="s">
        <v>214</v>
      </c>
      <c r="B26" s="187" t="s">
        <v>192</v>
      </c>
      <c r="C26" s="187" t="s">
        <v>193</v>
      </c>
      <c r="D26" s="187" t="s">
        <v>150</v>
      </c>
      <c r="E26" s="188">
        <v>1</v>
      </c>
      <c r="F26" s="189">
        <v>1200</v>
      </c>
      <c r="G26" s="189">
        <v>0</v>
      </c>
      <c r="H26" s="187" t="s">
        <v>151</v>
      </c>
      <c r="I26" s="187" t="s">
        <v>152</v>
      </c>
      <c r="J26" s="187" t="s">
        <v>153</v>
      </c>
    </row>
    <row r="27" spans="1:10" ht="14.25" thickBot="1">
      <c r="A27" s="187" t="s">
        <v>215</v>
      </c>
      <c r="B27" s="187" t="s">
        <v>199</v>
      </c>
      <c r="C27" s="187" t="s">
        <v>168</v>
      </c>
      <c r="D27" s="187" t="s">
        <v>168</v>
      </c>
      <c r="E27" s="188">
        <v>1</v>
      </c>
      <c r="F27" s="189">
        <v>70</v>
      </c>
      <c r="G27" s="189">
        <v>0</v>
      </c>
      <c r="H27" s="187" t="s">
        <v>169</v>
      </c>
      <c r="I27" s="187" t="s">
        <v>200</v>
      </c>
      <c r="J27" s="187" t="s">
        <v>153</v>
      </c>
    </row>
    <row r="28" spans="1:10" ht="14.25" thickBot="1">
      <c r="A28" s="187" t="s">
        <v>216</v>
      </c>
      <c r="B28" s="187" t="s">
        <v>199</v>
      </c>
      <c r="C28" s="187" t="s">
        <v>168</v>
      </c>
      <c r="D28" s="187" t="s">
        <v>168</v>
      </c>
      <c r="E28" s="188">
        <v>1</v>
      </c>
      <c r="F28" s="189">
        <v>70</v>
      </c>
      <c r="G28" s="189">
        <v>0</v>
      </c>
      <c r="H28" s="187" t="s">
        <v>169</v>
      </c>
      <c r="I28" s="187" t="s">
        <v>200</v>
      </c>
      <c r="J28" s="187" t="s">
        <v>153</v>
      </c>
    </row>
    <row r="29" spans="1:10" ht="14.25" thickBot="1">
      <c r="A29" s="187" t="s">
        <v>217</v>
      </c>
      <c r="B29" s="187" t="s">
        <v>199</v>
      </c>
      <c r="C29" s="187" t="s">
        <v>168</v>
      </c>
      <c r="D29" s="187" t="s">
        <v>168</v>
      </c>
      <c r="E29" s="188">
        <v>1</v>
      </c>
      <c r="F29" s="189">
        <v>70</v>
      </c>
      <c r="G29" s="189">
        <v>0</v>
      </c>
      <c r="H29" s="187" t="s">
        <v>169</v>
      </c>
      <c r="I29" s="187" t="s">
        <v>200</v>
      </c>
      <c r="J29" s="187" t="s">
        <v>153</v>
      </c>
    </row>
    <row r="30" spans="1:10" ht="14.25" thickBot="1">
      <c r="A30" s="187" t="s">
        <v>218</v>
      </c>
      <c r="B30" s="187" t="s">
        <v>199</v>
      </c>
      <c r="C30" s="187" t="s">
        <v>168</v>
      </c>
      <c r="D30" s="187" t="s">
        <v>168</v>
      </c>
      <c r="E30" s="188">
        <v>1</v>
      </c>
      <c r="F30" s="189">
        <v>70</v>
      </c>
      <c r="G30" s="189">
        <v>0</v>
      </c>
      <c r="H30" s="187" t="s">
        <v>169</v>
      </c>
      <c r="I30" s="187" t="s">
        <v>200</v>
      </c>
      <c r="J30" s="187" t="s">
        <v>153</v>
      </c>
    </row>
    <row r="31" spans="1:10" ht="14.25" thickBot="1">
      <c r="A31" s="187" t="s">
        <v>219</v>
      </c>
      <c r="B31" s="187" t="s">
        <v>220</v>
      </c>
      <c r="C31" s="187" t="s">
        <v>221</v>
      </c>
      <c r="D31" s="187" t="s">
        <v>168</v>
      </c>
      <c r="E31" s="188">
        <v>1</v>
      </c>
      <c r="F31" s="189">
        <v>4500</v>
      </c>
      <c r="G31" s="189">
        <v>0</v>
      </c>
      <c r="H31" s="187" t="s">
        <v>169</v>
      </c>
      <c r="I31" s="187" t="s">
        <v>190</v>
      </c>
      <c r="J31" s="187" t="s">
        <v>153</v>
      </c>
    </row>
    <row r="32" spans="1:10" ht="14.25" thickBot="1">
      <c r="A32" s="187" t="s">
        <v>222</v>
      </c>
      <c r="B32" s="187" t="s">
        <v>192</v>
      </c>
      <c r="C32" s="187" t="s">
        <v>193</v>
      </c>
      <c r="D32" s="187" t="s">
        <v>168</v>
      </c>
      <c r="E32" s="188">
        <v>1</v>
      </c>
      <c r="F32" s="189">
        <v>2300</v>
      </c>
      <c r="G32" s="189">
        <v>0</v>
      </c>
      <c r="H32" s="187" t="s">
        <v>169</v>
      </c>
      <c r="I32" s="187" t="s">
        <v>223</v>
      </c>
      <c r="J32" s="187" t="s">
        <v>153</v>
      </c>
    </row>
    <row r="33" spans="1:10" ht="14.25" thickBot="1">
      <c r="A33" s="187" t="s">
        <v>224</v>
      </c>
      <c r="B33" s="187" t="s">
        <v>225</v>
      </c>
      <c r="C33" s="187" t="s">
        <v>226</v>
      </c>
      <c r="D33" s="187" t="s">
        <v>168</v>
      </c>
      <c r="E33" s="188">
        <v>1</v>
      </c>
      <c r="F33" s="189">
        <v>2960</v>
      </c>
      <c r="G33" s="189">
        <v>0</v>
      </c>
      <c r="H33" s="187" t="s">
        <v>169</v>
      </c>
      <c r="I33" s="187" t="s">
        <v>178</v>
      </c>
      <c r="J33" s="187" t="s">
        <v>153</v>
      </c>
    </row>
    <row r="34" spans="1:10" ht="14.25" thickBot="1">
      <c r="A34" s="187" t="s">
        <v>227</v>
      </c>
      <c r="B34" s="187" t="s">
        <v>172</v>
      </c>
      <c r="C34" s="187" t="s">
        <v>173</v>
      </c>
      <c r="D34" s="187" t="s">
        <v>168</v>
      </c>
      <c r="E34" s="188">
        <v>1</v>
      </c>
      <c r="F34" s="189">
        <v>3500</v>
      </c>
      <c r="G34" s="189">
        <v>0</v>
      </c>
      <c r="H34" s="187" t="s">
        <v>169</v>
      </c>
      <c r="I34" s="187" t="s">
        <v>174</v>
      </c>
      <c r="J34" s="187" t="s">
        <v>153</v>
      </c>
    </row>
    <row r="35" spans="1:10" ht="14.25" thickBot="1">
      <c r="A35" s="187" t="s">
        <v>228</v>
      </c>
      <c r="B35" s="187" t="s">
        <v>199</v>
      </c>
      <c r="C35" s="187" t="s">
        <v>168</v>
      </c>
      <c r="D35" s="187" t="s">
        <v>168</v>
      </c>
      <c r="E35" s="188">
        <v>1</v>
      </c>
      <c r="F35" s="189">
        <v>70</v>
      </c>
      <c r="G35" s="189">
        <v>0</v>
      </c>
      <c r="H35" s="187" t="s">
        <v>169</v>
      </c>
      <c r="I35" s="187" t="s">
        <v>200</v>
      </c>
      <c r="J35" s="187" t="s">
        <v>153</v>
      </c>
    </row>
    <row r="36" spans="1:10" ht="14.25" thickBot="1">
      <c r="A36" s="187" t="s">
        <v>229</v>
      </c>
      <c r="B36" s="187" t="s">
        <v>199</v>
      </c>
      <c r="C36" s="187" t="s">
        <v>168</v>
      </c>
      <c r="D36" s="187" t="s">
        <v>168</v>
      </c>
      <c r="E36" s="188">
        <v>1</v>
      </c>
      <c r="F36" s="189">
        <v>70</v>
      </c>
      <c r="G36" s="189">
        <v>0</v>
      </c>
      <c r="H36" s="187" t="s">
        <v>169</v>
      </c>
      <c r="I36" s="187" t="s">
        <v>200</v>
      </c>
      <c r="J36" s="187" t="s">
        <v>153</v>
      </c>
    </row>
    <row r="37" spans="1:10" ht="14.25" thickBot="1">
      <c r="A37" s="187" t="s">
        <v>230</v>
      </c>
      <c r="B37" s="187" t="s">
        <v>199</v>
      </c>
      <c r="C37" s="187" t="s">
        <v>168</v>
      </c>
      <c r="D37" s="187" t="s">
        <v>168</v>
      </c>
      <c r="E37" s="188">
        <v>1</v>
      </c>
      <c r="F37" s="189">
        <v>70</v>
      </c>
      <c r="G37" s="189">
        <v>0</v>
      </c>
      <c r="H37" s="187" t="s">
        <v>169</v>
      </c>
      <c r="I37" s="187" t="s">
        <v>200</v>
      </c>
      <c r="J37" s="187" t="s">
        <v>153</v>
      </c>
    </row>
    <row r="38" spans="1:10" ht="14.25" thickBot="1">
      <c r="A38" s="187" t="s">
        <v>231</v>
      </c>
      <c r="B38" s="187" t="s">
        <v>172</v>
      </c>
      <c r="C38" s="187" t="s">
        <v>173</v>
      </c>
      <c r="D38" s="187" t="s">
        <v>168</v>
      </c>
      <c r="E38" s="188">
        <v>1</v>
      </c>
      <c r="F38" s="189">
        <v>3500</v>
      </c>
      <c r="G38" s="189">
        <v>0</v>
      </c>
      <c r="H38" s="187" t="s">
        <v>169</v>
      </c>
      <c r="I38" s="187" t="s">
        <v>174</v>
      </c>
      <c r="J38" s="187" t="s">
        <v>153</v>
      </c>
    </row>
    <row r="39" spans="1:10" ht="14.25" thickBot="1">
      <c r="A39" s="187" t="s">
        <v>232</v>
      </c>
      <c r="B39" s="187" t="s">
        <v>233</v>
      </c>
      <c r="C39" s="187" t="s">
        <v>168</v>
      </c>
      <c r="D39" s="187" t="s">
        <v>168</v>
      </c>
      <c r="E39" s="188">
        <v>1</v>
      </c>
      <c r="F39" s="189">
        <v>640</v>
      </c>
      <c r="G39" s="189">
        <v>0</v>
      </c>
      <c r="H39" s="187" t="s">
        <v>169</v>
      </c>
      <c r="I39" s="187" t="s">
        <v>234</v>
      </c>
      <c r="J39" s="187" t="s">
        <v>153</v>
      </c>
    </row>
    <row r="40" spans="1:10" ht="14.25" thickBot="1">
      <c r="A40" s="187" t="s">
        <v>235</v>
      </c>
      <c r="B40" s="187" t="s">
        <v>160</v>
      </c>
      <c r="C40" s="187" t="s">
        <v>236</v>
      </c>
      <c r="D40" s="187" t="s">
        <v>237</v>
      </c>
      <c r="E40" s="188">
        <v>1</v>
      </c>
      <c r="F40" s="189">
        <v>4770</v>
      </c>
      <c r="G40" s="189">
        <v>0</v>
      </c>
      <c r="H40" s="187" t="s">
        <v>238</v>
      </c>
      <c r="I40" s="187" t="s">
        <v>239</v>
      </c>
      <c r="J40" s="187" t="s">
        <v>153</v>
      </c>
    </row>
    <row r="41" spans="1:10" ht="14.25" thickBot="1">
      <c r="A41" s="187" t="s">
        <v>240</v>
      </c>
      <c r="B41" s="187" t="s">
        <v>160</v>
      </c>
      <c r="C41" s="187" t="s">
        <v>241</v>
      </c>
      <c r="D41" s="187" t="s">
        <v>242</v>
      </c>
      <c r="E41" s="188">
        <v>1</v>
      </c>
      <c r="F41" s="189">
        <v>4948.8500000000004</v>
      </c>
      <c r="G41" s="189">
        <v>0</v>
      </c>
      <c r="H41" s="187" t="s">
        <v>243</v>
      </c>
      <c r="I41" s="187" t="s">
        <v>244</v>
      </c>
      <c r="J41" s="187" t="s">
        <v>153</v>
      </c>
    </row>
    <row r="42" spans="1:10" ht="14.25" thickBot="1">
      <c r="A42" s="187" t="s">
        <v>245</v>
      </c>
      <c r="B42" s="187" t="s">
        <v>246</v>
      </c>
      <c r="C42" s="187" t="s">
        <v>247</v>
      </c>
      <c r="D42" s="187" t="s">
        <v>168</v>
      </c>
      <c r="E42" s="188">
        <v>1</v>
      </c>
      <c r="F42" s="189">
        <v>2800</v>
      </c>
      <c r="G42" s="189">
        <v>0</v>
      </c>
      <c r="H42" s="187" t="s">
        <v>169</v>
      </c>
      <c r="I42" s="187" t="s">
        <v>223</v>
      </c>
      <c r="J42" s="187" t="s">
        <v>153</v>
      </c>
    </row>
    <row r="43" spans="1:10" ht="14.25" thickBot="1">
      <c r="A43" s="187" t="s">
        <v>248</v>
      </c>
      <c r="B43" s="187" t="s">
        <v>249</v>
      </c>
      <c r="C43" s="187" t="s">
        <v>250</v>
      </c>
      <c r="D43" s="187" t="s">
        <v>168</v>
      </c>
      <c r="E43" s="188">
        <v>1</v>
      </c>
      <c r="F43" s="189">
        <v>7740</v>
      </c>
      <c r="G43" s="189">
        <v>0</v>
      </c>
      <c r="H43" s="187" t="s">
        <v>169</v>
      </c>
      <c r="I43" s="187" t="s">
        <v>170</v>
      </c>
      <c r="J43" s="187" t="s">
        <v>153</v>
      </c>
    </row>
    <row r="44" spans="1:10" ht="14.25" thickBot="1">
      <c r="A44" s="187" t="s">
        <v>251</v>
      </c>
      <c r="B44" s="187" t="s">
        <v>249</v>
      </c>
      <c r="C44" s="187" t="s">
        <v>250</v>
      </c>
      <c r="D44" s="187" t="s">
        <v>168</v>
      </c>
      <c r="E44" s="188">
        <v>1</v>
      </c>
      <c r="F44" s="189">
        <v>7740</v>
      </c>
      <c r="G44" s="189">
        <v>0</v>
      </c>
      <c r="H44" s="187" t="s">
        <v>169</v>
      </c>
      <c r="I44" s="187" t="s">
        <v>170</v>
      </c>
      <c r="J44" s="187" t="s">
        <v>153</v>
      </c>
    </row>
    <row r="45" spans="1:10" ht="14.25" thickBot="1">
      <c r="A45" s="187" t="s">
        <v>252</v>
      </c>
      <c r="B45" s="187" t="s">
        <v>210</v>
      </c>
      <c r="C45" s="187" t="s">
        <v>211</v>
      </c>
      <c r="D45" s="187" t="s">
        <v>150</v>
      </c>
      <c r="E45" s="188">
        <v>1</v>
      </c>
      <c r="F45" s="189">
        <v>850</v>
      </c>
      <c r="G45" s="189">
        <v>0</v>
      </c>
      <c r="H45" s="187" t="s">
        <v>169</v>
      </c>
      <c r="I45" s="187" t="s">
        <v>197</v>
      </c>
      <c r="J45" s="187" t="s">
        <v>153</v>
      </c>
    </row>
    <row r="46" spans="1:10" ht="14.25" thickBot="1">
      <c r="A46" s="187" t="s">
        <v>253</v>
      </c>
      <c r="B46" s="187" t="s">
        <v>210</v>
      </c>
      <c r="C46" s="187" t="s">
        <v>211</v>
      </c>
      <c r="D46" s="187" t="s">
        <v>150</v>
      </c>
      <c r="E46" s="188">
        <v>1</v>
      </c>
      <c r="F46" s="189">
        <v>850</v>
      </c>
      <c r="G46" s="189">
        <v>0</v>
      </c>
      <c r="H46" s="187" t="s">
        <v>169</v>
      </c>
      <c r="I46" s="187" t="s">
        <v>197</v>
      </c>
      <c r="J46" s="187" t="s">
        <v>153</v>
      </c>
    </row>
    <row r="47" spans="1:10" ht="14.25" thickBot="1">
      <c r="A47" s="187" t="s">
        <v>254</v>
      </c>
      <c r="B47" s="187" t="s">
        <v>210</v>
      </c>
      <c r="C47" s="187" t="s">
        <v>211</v>
      </c>
      <c r="D47" s="187" t="s">
        <v>150</v>
      </c>
      <c r="E47" s="188">
        <v>1</v>
      </c>
      <c r="F47" s="189">
        <v>850</v>
      </c>
      <c r="G47" s="189">
        <v>0</v>
      </c>
      <c r="H47" s="187" t="s">
        <v>169</v>
      </c>
      <c r="I47" s="187" t="s">
        <v>197</v>
      </c>
      <c r="J47" s="187" t="s">
        <v>153</v>
      </c>
    </row>
    <row r="48" spans="1:10" ht="14.25" thickBot="1">
      <c r="A48" s="187" t="s">
        <v>255</v>
      </c>
      <c r="B48" s="187" t="s">
        <v>210</v>
      </c>
      <c r="C48" s="187" t="s">
        <v>211</v>
      </c>
      <c r="D48" s="187" t="s">
        <v>150</v>
      </c>
      <c r="E48" s="188">
        <v>1</v>
      </c>
      <c r="F48" s="189">
        <v>850</v>
      </c>
      <c r="G48" s="189">
        <v>0</v>
      </c>
      <c r="H48" s="187" t="s">
        <v>169</v>
      </c>
      <c r="I48" s="187" t="s">
        <v>197</v>
      </c>
      <c r="J48" s="187" t="s">
        <v>153</v>
      </c>
    </row>
    <row r="49" spans="1:10" ht="14.25" thickBot="1">
      <c r="A49" s="187" t="s">
        <v>256</v>
      </c>
      <c r="B49" s="187" t="s">
        <v>210</v>
      </c>
      <c r="C49" s="187" t="s">
        <v>211</v>
      </c>
      <c r="D49" s="187" t="s">
        <v>150</v>
      </c>
      <c r="E49" s="188">
        <v>1</v>
      </c>
      <c r="F49" s="189">
        <v>850</v>
      </c>
      <c r="G49" s="189">
        <v>0</v>
      </c>
      <c r="H49" s="187" t="s">
        <v>169</v>
      </c>
      <c r="I49" s="187" t="s">
        <v>197</v>
      </c>
      <c r="J49" s="187" t="s">
        <v>153</v>
      </c>
    </row>
    <row r="50" spans="1:10" ht="14.25" thickBot="1">
      <c r="A50" s="187" t="s">
        <v>257</v>
      </c>
      <c r="B50" s="187" t="s">
        <v>210</v>
      </c>
      <c r="C50" s="187" t="s">
        <v>211</v>
      </c>
      <c r="D50" s="187" t="s">
        <v>150</v>
      </c>
      <c r="E50" s="188">
        <v>1</v>
      </c>
      <c r="F50" s="189">
        <v>850</v>
      </c>
      <c r="G50" s="189">
        <v>0</v>
      </c>
      <c r="H50" s="187" t="s">
        <v>169</v>
      </c>
      <c r="I50" s="187" t="s">
        <v>197</v>
      </c>
      <c r="J50" s="187" t="s">
        <v>153</v>
      </c>
    </row>
    <row r="51" spans="1:10" ht="14.25" thickBot="1">
      <c r="A51" s="187" t="s">
        <v>258</v>
      </c>
      <c r="B51" s="187" t="s">
        <v>210</v>
      </c>
      <c r="C51" s="187" t="s">
        <v>211</v>
      </c>
      <c r="D51" s="187" t="s">
        <v>150</v>
      </c>
      <c r="E51" s="188">
        <v>1</v>
      </c>
      <c r="F51" s="189">
        <v>850</v>
      </c>
      <c r="G51" s="189">
        <v>0</v>
      </c>
      <c r="H51" s="187" t="s">
        <v>169</v>
      </c>
      <c r="I51" s="187" t="s">
        <v>197</v>
      </c>
      <c r="J51" s="187" t="s">
        <v>153</v>
      </c>
    </row>
    <row r="52" spans="1:10" ht="14.25" thickBot="1">
      <c r="A52" s="187" t="s">
        <v>259</v>
      </c>
      <c r="B52" s="187" t="s">
        <v>155</v>
      </c>
      <c r="C52" s="187" t="s">
        <v>156</v>
      </c>
      <c r="D52" s="187" t="s">
        <v>150</v>
      </c>
      <c r="E52" s="188">
        <v>1</v>
      </c>
      <c r="F52" s="189">
        <v>5500</v>
      </c>
      <c r="G52" s="189">
        <v>0</v>
      </c>
      <c r="H52" s="187" t="s">
        <v>151</v>
      </c>
      <c r="I52" s="187" t="s">
        <v>157</v>
      </c>
      <c r="J52" s="187" t="s">
        <v>153</v>
      </c>
    </row>
    <row r="53" spans="1:10" ht="14.25" thickBot="1">
      <c r="A53" s="187" t="s">
        <v>260</v>
      </c>
      <c r="B53" s="187" t="s">
        <v>155</v>
      </c>
      <c r="C53" s="187" t="s">
        <v>156</v>
      </c>
      <c r="D53" s="187" t="s">
        <v>150</v>
      </c>
      <c r="E53" s="188">
        <v>1</v>
      </c>
      <c r="F53" s="189">
        <v>5500</v>
      </c>
      <c r="G53" s="189">
        <v>0</v>
      </c>
      <c r="H53" s="187" t="s">
        <v>151</v>
      </c>
      <c r="I53" s="187" t="s">
        <v>157</v>
      </c>
      <c r="J53" s="187" t="s">
        <v>153</v>
      </c>
    </row>
    <row r="54" spans="1:10" ht="14.25" thickBot="1">
      <c r="A54" s="187" t="s">
        <v>261</v>
      </c>
      <c r="B54" s="187" t="s">
        <v>210</v>
      </c>
      <c r="C54" s="187" t="s">
        <v>211</v>
      </c>
      <c r="D54" s="187" t="s">
        <v>150</v>
      </c>
      <c r="E54" s="188">
        <v>1</v>
      </c>
      <c r="F54" s="189">
        <v>850</v>
      </c>
      <c r="G54" s="189">
        <v>0</v>
      </c>
      <c r="H54" s="187" t="s">
        <v>169</v>
      </c>
      <c r="I54" s="187" t="s">
        <v>197</v>
      </c>
      <c r="J54" s="187" t="s">
        <v>153</v>
      </c>
    </row>
    <row r="55" spans="1:10" ht="14.25" thickBot="1">
      <c r="A55" s="187" t="s">
        <v>262</v>
      </c>
      <c r="B55" s="187" t="s">
        <v>210</v>
      </c>
      <c r="C55" s="187" t="s">
        <v>211</v>
      </c>
      <c r="D55" s="187" t="s">
        <v>150</v>
      </c>
      <c r="E55" s="188">
        <v>1</v>
      </c>
      <c r="F55" s="189">
        <v>850</v>
      </c>
      <c r="G55" s="189">
        <v>0</v>
      </c>
      <c r="H55" s="187" t="s">
        <v>169</v>
      </c>
      <c r="I55" s="187" t="s">
        <v>197</v>
      </c>
      <c r="J55" s="187" t="s">
        <v>153</v>
      </c>
    </row>
    <row r="56" spans="1:10" ht="14.25" thickBot="1">
      <c r="A56" s="187" t="s">
        <v>263</v>
      </c>
      <c r="B56" s="187" t="s">
        <v>246</v>
      </c>
      <c r="C56" s="187" t="s">
        <v>264</v>
      </c>
      <c r="D56" s="187" t="s">
        <v>150</v>
      </c>
      <c r="E56" s="188">
        <v>1</v>
      </c>
      <c r="F56" s="189">
        <v>2300</v>
      </c>
      <c r="G56" s="189">
        <v>0</v>
      </c>
      <c r="H56" s="187" t="s">
        <v>151</v>
      </c>
      <c r="I56" s="187" t="s">
        <v>152</v>
      </c>
      <c r="J56" s="187" t="s">
        <v>153</v>
      </c>
    </row>
    <row r="57" spans="1:10" ht="14.25" thickBot="1">
      <c r="A57" s="187" t="s">
        <v>265</v>
      </c>
      <c r="B57" s="187" t="s">
        <v>225</v>
      </c>
      <c r="C57" s="187" t="s">
        <v>226</v>
      </c>
      <c r="D57" s="187" t="s">
        <v>168</v>
      </c>
      <c r="E57" s="188">
        <v>1</v>
      </c>
      <c r="F57" s="189">
        <v>2960</v>
      </c>
      <c r="G57" s="189">
        <v>0</v>
      </c>
      <c r="H57" s="187" t="s">
        <v>169</v>
      </c>
      <c r="I57" s="187" t="s">
        <v>178</v>
      </c>
      <c r="J57" s="187" t="s">
        <v>153</v>
      </c>
    </row>
    <row r="58" spans="1:10" ht="14.25" thickBot="1">
      <c r="A58" s="187" t="s">
        <v>266</v>
      </c>
      <c r="B58" s="187" t="s">
        <v>225</v>
      </c>
      <c r="C58" s="187" t="s">
        <v>226</v>
      </c>
      <c r="D58" s="187" t="s">
        <v>168</v>
      </c>
      <c r="E58" s="188">
        <v>1</v>
      </c>
      <c r="F58" s="189">
        <v>2960</v>
      </c>
      <c r="G58" s="189">
        <v>0</v>
      </c>
      <c r="H58" s="187" t="s">
        <v>169</v>
      </c>
      <c r="I58" s="187" t="s">
        <v>178</v>
      </c>
      <c r="J58" s="187" t="s">
        <v>153</v>
      </c>
    </row>
    <row r="59" spans="1:10" ht="14.25" thickBot="1">
      <c r="A59" s="187" t="s">
        <v>267</v>
      </c>
      <c r="B59" s="187" t="s">
        <v>268</v>
      </c>
      <c r="C59" s="187" t="s">
        <v>269</v>
      </c>
      <c r="D59" s="187" t="s">
        <v>270</v>
      </c>
      <c r="E59" s="188">
        <v>1</v>
      </c>
      <c r="F59" s="189">
        <v>5800</v>
      </c>
      <c r="G59" s="189">
        <v>0</v>
      </c>
      <c r="H59" s="187" t="s">
        <v>271</v>
      </c>
      <c r="I59" s="187" t="s">
        <v>272</v>
      </c>
      <c r="J59" s="187" t="s">
        <v>153</v>
      </c>
    </row>
    <row r="60" spans="1:10" ht="14.25" thickBot="1">
      <c r="A60" s="187" t="s">
        <v>273</v>
      </c>
      <c r="B60" s="187" t="s">
        <v>274</v>
      </c>
      <c r="C60" s="187" t="s">
        <v>275</v>
      </c>
      <c r="D60" s="187" t="s">
        <v>276</v>
      </c>
      <c r="E60" s="188">
        <v>1</v>
      </c>
      <c r="F60" s="189">
        <v>2123</v>
      </c>
      <c r="G60" s="189">
        <v>0</v>
      </c>
      <c r="H60" s="187" t="s">
        <v>277</v>
      </c>
      <c r="I60" s="187" t="s">
        <v>278</v>
      </c>
      <c r="J60" s="187" t="s">
        <v>153</v>
      </c>
    </row>
    <row r="61" spans="1:10" ht="14.25" thickBot="1">
      <c r="A61" s="187" t="s">
        <v>279</v>
      </c>
      <c r="B61" s="187" t="s">
        <v>280</v>
      </c>
      <c r="C61" s="187" t="s">
        <v>281</v>
      </c>
      <c r="D61" s="187" t="s">
        <v>168</v>
      </c>
      <c r="E61" s="188">
        <v>1</v>
      </c>
      <c r="F61" s="189">
        <v>1189</v>
      </c>
      <c r="G61" s="189">
        <v>0</v>
      </c>
      <c r="H61" s="187" t="s">
        <v>282</v>
      </c>
      <c r="I61" s="187" t="s">
        <v>283</v>
      </c>
      <c r="J61" s="187" t="s">
        <v>153</v>
      </c>
    </row>
    <row r="62" spans="1:10" ht="14.25" thickBot="1">
      <c r="A62" s="187" t="s">
        <v>284</v>
      </c>
      <c r="B62" s="187" t="s">
        <v>280</v>
      </c>
      <c r="C62" s="187" t="s">
        <v>285</v>
      </c>
      <c r="D62" s="187" t="s">
        <v>168</v>
      </c>
      <c r="E62" s="188">
        <v>1</v>
      </c>
      <c r="F62" s="189">
        <v>1580</v>
      </c>
      <c r="G62" s="189">
        <v>0</v>
      </c>
      <c r="H62" s="187" t="s">
        <v>169</v>
      </c>
      <c r="I62" s="187" t="s">
        <v>286</v>
      </c>
      <c r="J62" s="187" t="s">
        <v>153</v>
      </c>
    </row>
    <row r="63" spans="1:10" ht="14.25" thickBot="1">
      <c r="A63" s="187" t="s">
        <v>287</v>
      </c>
      <c r="B63" s="187" t="s">
        <v>195</v>
      </c>
      <c r="C63" s="187" t="s">
        <v>196</v>
      </c>
      <c r="D63" s="187" t="s">
        <v>150</v>
      </c>
      <c r="E63" s="188">
        <v>1</v>
      </c>
      <c r="F63" s="189">
        <v>860</v>
      </c>
      <c r="G63" s="189">
        <v>0</v>
      </c>
      <c r="H63" s="187" t="s">
        <v>169</v>
      </c>
      <c r="I63" s="187" t="s">
        <v>197</v>
      </c>
      <c r="J63" s="187" t="s">
        <v>153</v>
      </c>
    </row>
    <row r="64" spans="1:10" ht="14.25" thickBot="1">
      <c r="A64" s="187" t="s">
        <v>288</v>
      </c>
      <c r="B64" s="187" t="s">
        <v>195</v>
      </c>
      <c r="C64" s="187" t="s">
        <v>196</v>
      </c>
      <c r="D64" s="187" t="s">
        <v>150</v>
      </c>
      <c r="E64" s="188">
        <v>1</v>
      </c>
      <c r="F64" s="189">
        <v>860</v>
      </c>
      <c r="G64" s="189">
        <v>0</v>
      </c>
      <c r="H64" s="187" t="s">
        <v>169</v>
      </c>
      <c r="I64" s="187" t="s">
        <v>197</v>
      </c>
      <c r="J64" s="187" t="s">
        <v>153</v>
      </c>
    </row>
    <row r="65" spans="1:10" ht="14.25" thickBot="1">
      <c r="A65" s="187" t="s">
        <v>289</v>
      </c>
      <c r="B65" s="187" t="s">
        <v>195</v>
      </c>
      <c r="C65" s="187" t="s">
        <v>196</v>
      </c>
      <c r="D65" s="187" t="s">
        <v>150</v>
      </c>
      <c r="E65" s="188">
        <v>1</v>
      </c>
      <c r="F65" s="189">
        <v>860</v>
      </c>
      <c r="G65" s="189">
        <v>0</v>
      </c>
      <c r="H65" s="187" t="s">
        <v>169</v>
      </c>
      <c r="I65" s="187" t="s">
        <v>197</v>
      </c>
      <c r="J65" s="187" t="s">
        <v>153</v>
      </c>
    </row>
    <row r="66" spans="1:10" ht="14.25" thickBot="1">
      <c r="A66" s="187" t="s">
        <v>290</v>
      </c>
      <c r="B66" s="187" t="s">
        <v>195</v>
      </c>
      <c r="C66" s="187" t="s">
        <v>196</v>
      </c>
      <c r="D66" s="187" t="s">
        <v>150</v>
      </c>
      <c r="E66" s="188">
        <v>1</v>
      </c>
      <c r="F66" s="189">
        <v>860</v>
      </c>
      <c r="G66" s="189">
        <v>0</v>
      </c>
      <c r="H66" s="187" t="s">
        <v>169</v>
      </c>
      <c r="I66" s="187" t="s">
        <v>197</v>
      </c>
      <c r="J66" s="187" t="s">
        <v>153</v>
      </c>
    </row>
    <row r="67" spans="1:10" ht="14.25" thickBot="1">
      <c r="A67" s="187" t="s">
        <v>291</v>
      </c>
      <c r="B67" s="187" t="s">
        <v>292</v>
      </c>
      <c r="C67" s="187" t="s">
        <v>293</v>
      </c>
      <c r="D67" s="187" t="s">
        <v>168</v>
      </c>
      <c r="E67" s="188">
        <v>1</v>
      </c>
      <c r="F67" s="189">
        <v>4400</v>
      </c>
      <c r="G67" s="189">
        <v>0</v>
      </c>
      <c r="H67" s="187" t="s">
        <v>151</v>
      </c>
      <c r="I67" s="187" t="s">
        <v>294</v>
      </c>
      <c r="J67" s="187" t="s">
        <v>153</v>
      </c>
    </row>
    <row r="68" spans="1:10" ht="14.25" thickBot="1">
      <c r="A68" s="187" t="s">
        <v>295</v>
      </c>
      <c r="B68" s="187" t="s">
        <v>249</v>
      </c>
      <c r="C68" s="187" t="s">
        <v>250</v>
      </c>
      <c r="D68" s="187" t="s">
        <v>168</v>
      </c>
      <c r="E68" s="188">
        <v>1</v>
      </c>
      <c r="F68" s="189">
        <v>7740</v>
      </c>
      <c r="G68" s="189">
        <v>0</v>
      </c>
      <c r="H68" s="187" t="s">
        <v>169</v>
      </c>
      <c r="I68" s="187" t="s">
        <v>170</v>
      </c>
      <c r="J68" s="187" t="s">
        <v>153</v>
      </c>
    </row>
    <row r="69" spans="1:10" ht="14.25" thickBot="1">
      <c r="A69" s="187" t="s">
        <v>296</v>
      </c>
      <c r="B69" s="187" t="s">
        <v>297</v>
      </c>
      <c r="C69" s="187" t="s">
        <v>298</v>
      </c>
      <c r="D69" s="187" t="s">
        <v>168</v>
      </c>
      <c r="E69" s="188">
        <v>1</v>
      </c>
      <c r="F69" s="189">
        <v>4930</v>
      </c>
      <c r="G69" s="189">
        <v>0</v>
      </c>
      <c r="H69" s="187" t="s">
        <v>169</v>
      </c>
      <c r="I69" s="187" t="s">
        <v>170</v>
      </c>
      <c r="J69" s="187" t="s">
        <v>153</v>
      </c>
    </row>
    <row r="70" spans="1:10" ht="14.25" thickBot="1">
      <c r="A70" s="187" t="s">
        <v>299</v>
      </c>
      <c r="B70" s="187" t="s">
        <v>199</v>
      </c>
      <c r="C70" s="187" t="s">
        <v>168</v>
      </c>
      <c r="D70" s="187" t="s">
        <v>168</v>
      </c>
      <c r="E70" s="188">
        <v>1</v>
      </c>
      <c r="F70" s="189">
        <v>70</v>
      </c>
      <c r="G70" s="189">
        <v>0</v>
      </c>
      <c r="H70" s="187" t="s">
        <v>169</v>
      </c>
      <c r="I70" s="187" t="s">
        <v>200</v>
      </c>
      <c r="J70" s="187" t="s">
        <v>153</v>
      </c>
    </row>
    <row r="71" spans="1:10" ht="14.25" thickBot="1">
      <c r="A71" s="187" t="s">
        <v>300</v>
      </c>
      <c r="B71" s="187" t="s">
        <v>199</v>
      </c>
      <c r="C71" s="187" t="s">
        <v>168</v>
      </c>
      <c r="D71" s="187" t="s">
        <v>168</v>
      </c>
      <c r="E71" s="188">
        <v>1</v>
      </c>
      <c r="F71" s="189">
        <v>70</v>
      </c>
      <c r="G71" s="189">
        <v>0</v>
      </c>
      <c r="H71" s="187" t="s">
        <v>169</v>
      </c>
      <c r="I71" s="187" t="s">
        <v>200</v>
      </c>
      <c r="J71" s="187" t="s">
        <v>153</v>
      </c>
    </row>
    <row r="72" spans="1:10" ht="14.25" thickBot="1">
      <c r="A72" s="187" t="s">
        <v>301</v>
      </c>
      <c r="B72" s="187" t="s">
        <v>292</v>
      </c>
      <c r="C72" s="187" t="s">
        <v>293</v>
      </c>
      <c r="D72" s="187" t="s">
        <v>168</v>
      </c>
      <c r="E72" s="188">
        <v>1</v>
      </c>
      <c r="F72" s="189">
        <v>4800</v>
      </c>
      <c r="G72" s="189">
        <v>0</v>
      </c>
      <c r="H72" s="187" t="s">
        <v>169</v>
      </c>
      <c r="I72" s="187" t="s">
        <v>223</v>
      </c>
      <c r="J72" s="187" t="s">
        <v>153</v>
      </c>
    </row>
    <row r="73" spans="1:10" ht="14.25" thickBot="1">
      <c r="A73" s="187" t="s">
        <v>302</v>
      </c>
      <c r="B73" s="187" t="s">
        <v>233</v>
      </c>
      <c r="C73" s="187" t="s">
        <v>168</v>
      </c>
      <c r="D73" s="187" t="s">
        <v>168</v>
      </c>
      <c r="E73" s="188">
        <v>1</v>
      </c>
      <c r="F73" s="189">
        <v>640</v>
      </c>
      <c r="G73" s="189">
        <v>0</v>
      </c>
      <c r="H73" s="187" t="s">
        <v>169</v>
      </c>
      <c r="I73" s="187" t="s">
        <v>234</v>
      </c>
      <c r="J73" s="187" t="s">
        <v>153</v>
      </c>
    </row>
    <row r="74" spans="1:10" ht="14.25" thickBot="1">
      <c r="A74" s="187" t="s">
        <v>303</v>
      </c>
      <c r="B74" s="187" t="s">
        <v>160</v>
      </c>
      <c r="C74" s="187" t="s">
        <v>304</v>
      </c>
      <c r="D74" s="187" t="s">
        <v>305</v>
      </c>
      <c r="E74" s="188">
        <v>1</v>
      </c>
      <c r="F74" s="189">
        <v>3570</v>
      </c>
      <c r="G74" s="189">
        <v>0</v>
      </c>
      <c r="H74" s="187" t="s">
        <v>306</v>
      </c>
      <c r="I74" s="187" t="s">
        <v>307</v>
      </c>
      <c r="J74" s="187" t="s">
        <v>153</v>
      </c>
    </row>
    <row r="75" spans="1:10" ht="14.25" thickBot="1">
      <c r="A75" s="187" t="s">
        <v>308</v>
      </c>
      <c r="B75" s="187" t="s">
        <v>309</v>
      </c>
      <c r="C75" s="187" t="s">
        <v>310</v>
      </c>
      <c r="D75" s="187" t="s">
        <v>311</v>
      </c>
      <c r="E75" s="188">
        <v>1</v>
      </c>
      <c r="F75" s="189">
        <v>880</v>
      </c>
      <c r="G75" s="189">
        <v>0</v>
      </c>
      <c r="H75" s="187" t="s">
        <v>207</v>
      </c>
      <c r="I75" s="187" t="s">
        <v>312</v>
      </c>
      <c r="J75" s="187" t="s">
        <v>153</v>
      </c>
    </row>
    <row r="76" spans="1:10" ht="14.25" thickBot="1">
      <c r="A76" s="187" t="s">
        <v>313</v>
      </c>
      <c r="B76" s="187" t="s">
        <v>309</v>
      </c>
      <c r="C76" s="187" t="s">
        <v>310</v>
      </c>
      <c r="D76" s="187" t="s">
        <v>311</v>
      </c>
      <c r="E76" s="188">
        <v>1</v>
      </c>
      <c r="F76" s="189">
        <v>880</v>
      </c>
      <c r="G76" s="189">
        <v>0</v>
      </c>
      <c r="H76" s="187" t="s">
        <v>207</v>
      </c>
      <c r="I76" s="187" t="s">
        <v>312</v>
      </c>
      <c r="J76" s="187" t="s">
        <v>153</v>
      </c>
    </row>
    <row r="77" spans="1:10" ht="14.25" thickBot="1">
      <c r="A77" s="187" t="s">
        <v>314</v>
      </c>
      <c r="B77" s="187" t="s">
        <v>315</v>
      </c>
      <c r="C77" s="187" t="s">
        <v>316</v>
      </c>
      <c r="D77" s="187" t="s">
        <v>317</v>
      </c>
      <c r="E77" s="188">
        <v>1</v>
      </c>
      <c r="F77" s="189">
        <v>9700</v>
      </c>
      <c r="G77" s="189">
        <v>0</v>
      </c>
      <c r="H77" s="187" t="s">
        <v>277</v>
      </c>
      <c r="I77" s="187" t="s">
        <v>318</v>
      </c>
      <c r="J77" s="187" t="s">
        <v>153</v>
      </c>
    </row>
    <row r="78" spans="1:10" ht="14.25" thickBot="1">
      <c r="A78" s="187" t="s">
        <v>319</v>
      </c>
      <c r="B78" s="187" t="s">
        <v>315</v>
      </c>
      <c r="C78" s="187" t="s">
        <v>320</v>
      </c>
      <c r="D78" s="187" t="s">
        <v>321</v>
      </c>
      <c r="E78" s="188">
        <v>1</v>
      </c>
      <c r="F78" s="189">
        <v>5499.34</v>
      </c>
      <c r="G78" s="189">
        <v>0</v>
      </c>
      <c r="H78" s="187" t="s">
        <v>322</v>
      </c>
      <c r="I78" s="187" t="s">
        <v>323</v>
      </c>
      <c r="J78" s="187" t="s">
        <v>153</v>
      </c>
    </row>
    <row r="79" spans="1:10" ht="14.25" thickBot="1">
      <c r="A79" s="187" t="s">
        <v>324</v>
      </c>
      <c r="B79" s="187" t="s">
        <v>195</v>
      </c>
      <c r="C79" s="187" t="s">
        <v>196</v>
      </c>
      <c r="D79" s="187" t="s">
        <v>150</v>
      </c>
      <c r="E79" s="188">
        <v>1</v>
      </c>
      <c r="F79" s="189">
        <v>860</v>
      </c>
      <c r="G79" s="189">
        <v>0</v>
      </c>
      <c r="H79" s="187" t="s">
        <v>169</v>
      </c>
      <c r="I79" s="187" t="s">
        <v>197</v>
      </c>
      <c r="J79" s="187" t="s">
        <v>153</v>
      </c>
    </row>
    <row r="80" spans="1:10" ht="14.25" thickBot="1">
      <c r="A80" s="187" t="s">
        <v>325</v>
      </c>
      <c r="B80" s="187" t="s">
        <v>195</v>
      </c>
      <c r="C80" s="187" t="s">
        <v>196</v>
      </c>
      <c r="D80" s="187" t="s">
        <v>150</v>
      </c>
      <c r="E80" s="188">
        <v>1</v>
      </c>
      <c r="F80" s="189">
        <v>860</v>
      </c>
      <c r="G80" s="189">
        <v>0</v>
      </c>
      <c r="H80" s="187" t="s">
        <v>169</v>
      </c>
      <c r="I80" s="187" t="s">
        <v>197</v>
      </c>
      <c r="J80" s="187" t="s">
        <v>153</v>
      </c>
    </row>
    <row r="81" spans="1:10" ht="14.25" thickBot="1">
      <c r="A81" s="187" t="s">
        <v>326</v>
      </c>
      <c r="B81" s="187" t="s">
        <v>199</v>
      </c>
      <c r="C81" s="187" t="s">
        <v>168</v>
      </c>
      <c r="D81" s="187" t="s">
        <v>168</v>
      </c>
      <c r="E81" s="188">
        <v>1</v>
      </c>
      <c r="F81" s="189">
        <v>70</v>
      </c>
      <c r="G81" s="189">
        <v>0</v>
      </c>
      <c r="H81" s="187" t="s">
        <v>169</v>
      </c>
      <c r="I81" s="187" t="s">
        <v>200</v>
      </c>
      <c r="J81" s="187" t="s">
        <v>153</v>
      </c>
    </row>
    <row r="82" spans="1:10" ht="14.25" thickBot="1">
      <c r="A82" s="187" t="s">
        <v>327</v>
      </c>
      <c r="B82" s="187" t="s">
        <v>225</v>
      </c>
      <c r="C82" s="187" t="s">
        <v>226</v>
      </c>
      <c r="D82" s="187" t="s">
        <v>168</v>
      </c>
      <c r="E82" s="188">
        <v>1</v>
      </c>
      <c r="F82" s="189">
        <v>2960</v>
      </c>
      <c r="G82" s="189">
        <v>0</v>
      </c>
      <c r="H82" s="187" t="s">
        <v>169</v>
      </c>
      <c r="I82" s="187" t="s">
        <v>178</v>
      </c>
      <c r="J82" s="187" t="s">
        <v>153</v>
      </c>
    </row>
    <row r="83" spans="1:10" ht="14.25" thickBot="1">
      <c r="A83" s="187" t="s">
        <v>328</v>
      </c>
      <c r="B83" s="187" t="s">
        <v>176</v>
      </c>
      <c r="C83" s="187" t="s">
        <v>177</v>
      </c>
      <c r="D83" s="187" t="s">
        <v>168</v>
      </c>
      <c r="E83" s="188">
        <v>1</v>
      </c>
      <c r="F83" s="189">
        <v>2140</v>
      </c>
      <c r="G83" s="189">
        <v>0</v>
      </c>
      <c r="H83" s="187" t="s">
        <v>169</v>
      </c>
      <c r="I83" s="187" t="s">
        <v>178</v>
      </c>
      <c r="J83" s="187" t="s">
        <v>153</v>
      </c>
    </row>
    <row r="84" spans="1:10" ht="14.25" thickBot="1">
      <c r="A84" s="187" t="s">
        <v>329</v>
      </c>
      <c r="B84" s="187" t="s">
        <v>192</v>
      </c>
      <c r="C84" s="187" t="s">
        <v>193</v>
      </c>
      <c r="D84" s="187" t="s">
        <v>150</v>
      </c>
      <c r="E84" s="188">
        <v>1</v>
      </c>
      <c r="F84" s="189">
        <v>1200</v>
      </c>
      <c r="G84" s="189">
        <v>0</v>
      </c>
      <c r="H84" s="187" t="s">
        <v>151</v>
      </c>
      <c r="I84" s="187" t="s">
        <v>152</v>
      </c>
      <c r="J84" s="187" t="s">
        <v>153</v>
      </c>
    </row>
    <row r="85" spans="1:10" ht="14.25" thickBot="1">
      <c r="A85" s="187" t="s">
        <v>330</v>
      </c>
      <c r="B85" s="187" t="s">
        <v>195</v>
      </c>
      <c r="C85" s="187" t="s">
        <v>196</v>
      </c>
      <c r="D85" s="187" t="s">
        <v>150</v>
      </c>
      <c r="E85" s="188">
        <v>1</v>
      </c>
      <c r="F85" s="189">
        <v>860</v>
      </c>
      <c r="G85" s="189">
        <v>0</v>
      </c>
      <c r="H85" s="187" t="s">
        <v>169</v>
      </c>
      <c r="I85" s="187" t="s">
        <v>197</v>
      </c>
      <c r="J85" s="187" t="s">
        <v>153</v>
      </c>
    </row>
    <row r="86" spans="1:10" ht="14.25" thickBot="1">
      <c r="A86" s="187" t="s">
        <v>331</v>
      </c>
      <c r="B86" s="187" t="s">
        <v>160</v>
      </c>
      <c r="C86" s="187" t="s">
        <v>161</v>
      </c>
      <c r="D86" s="187" t="s">
        <v>162</v>
      </c>
      <c r="E86" s="188">
        <v>1</v>
      </c>
      <c r="F86" s="189">
        <v>3410</v>
      </c>
      <c r="G86" s="189">
        <v>0</v>
      </c>
      <c r="H86" s="187" t="s">
        <v>163</v>
      </c>
      <c r="I86" s="187" t="s">
        <v>164</v>
      </c>
      <c r="J86" s="187" t="s">
        <v>153</v>
      </c>
    </row>
    <row r="87" spans="1:10" ht="14.25" thickBot="1">
      <c r="A87" s="187" t="s">
        <v>332</v>
      </c>
      <c r="B87" s="187" t="s">
        <v>333</v>
      </c>
      <c r="C87" s="187" t="s">
        <v>334</v>
      </c>
      <c r="D87" s="187" t="s">
        <v>335</v>
      </c>
      <c r="E87" s="188">
        <v>1</v>
      </c>
      <c r="F87" s="189">
        <v>830</v>
      </c>
      <c r="G87" s="189">
        <v>0</v>
      </c>
      <c r="H87" s="187" t="s">
        <v>185</v>
      </c>
      <c r="I87" s="187" t="s">
        <v>336</v>
      </c>
      <c r="J87" s="187" t="s">
        <v>153</v>
      </c>
    </row>
    <row r="88" spans="1:10" ht="14.25" thickBot="1">
      <c r="A88" s="187" t="s">
        <v>337</v>
      </c>
      <c r="B88" s="187" t="s">
        <v>166</v>
      </c>
      <c r="C88" s="187" t="s">
        <v>167</v>
      </c>
      <c r="D88" s="187" t="s">
        <v>168</v>
      </c>
      <c r="E88" s="188">
        <v>1</v>
      </c>
      <c r="F88" s="189">
        <v>2460</v>
      </c>
      <c r="G88" s="189">
        <v>0</v>
      </c>
      <c r="H88" s="187" t="s">
        <v>169</v>
      </c>
      <c r="I88" s="187" t="s">
        <v>170</v>
      </c>
      <c r="J88" s="187" t="s">
        <v>153</v>
      </c>
    </row>
    <row r="89" spans="1:10" ht="14.25" thickBot="1">
      <c r="A89" s="187" t="s">
        <v>338</v>
      </c>
      <c r="B89" s="187" t="s">
        <v>199</v>
      </c>
      <c r="C89" s="187" t="s">
        <v>168</v>
      </c>
      <c r="D89" s="187" t="s">
        <v>168</v>
      </c>
      <c r="E89" s="188">
        <v>1</v>
      </c>
      <c r="F89" s="189">
        <v>70</v>
      </c>
      <c r="G89" s="189">
        <v>0</v>
      </c>
      <c r="H89" s="187" t="s">
        <v>169</v>
      </c>
      <c r="I89" s="187" t="s">
        <v>200</v>
      </c>
      <c r="J89" s="187" t="s">
        <v>153</v>
      </c>
    </row>
    <row r="90" spans="1:10" ht="14.25" thickBot="1">
      <c r="A90" s="187" t="s">
        <v>339</v>
      </c>
      <c r="B90" s="187" t="s">
        <v>199</v>
      </c>
      <c r="C90" s="187" t="s">
        <v>168</v>
      </c>
      <c r="D90" s="187" t="s">
        <v>168</v>
      </c>
      <c r="E90" s="188">
        <v>1</v>
      </c>
      <c r="F90" s="189">
        <v>70</v>
      </c>
      <c r="G90" s="189">
        <v>0</v>
      </c>
      <c r="H90" s="187" t="s">
        <v>169</v>
      </c>
      <c r="I90" s="187" t="s">
        <v>200</v>
      </c>
      <c r="J90" s="187" t="s">
        <v>153</v>
      </c>
    </row>
    <row r="91" spans="1:10" ht="14.25" thickBot="1">
      <c r="A91" s="187" t="s">
        <v>340</v>
      </c>
      <c r="B91" s="187" t="s">
        <v>199</v>
      </c>
      <c r="C91" s="187" t="s">
        <v>168</v>
      </c>
      <c r="D91" s="187" t="s">
        <v>168</v>
      </c>
      <c r="E91" s="188">
        <v>1</v>
      </c>
      <c r="F91" s="189">
        <v>70</v>
      </c>
      <c r="G91" s="189">
        <v>0</v>
      </c>
      <c r="H91" s="187" t="s">
        <v>169</v>
      </c>
      <c r="I91" s="187" t="s">
        <v>200</v>
      </c>
      <c r="J91" s="187" t="s">
        <v>153</v>
      </c>
    </row>
    <row r="92" spans="1:10" ht="14.25" thickBot="1">
      <c r="A92" s="187" t="s">
        <v>341</v>
      </c>
      <c r="B92" s="187" t="s">
        <v>160</v>
      </c>
      <c r="C92" s="187" t="s">
        <v>342</v>
      </c>
      <c r="D92" s="187" t="s">
        <v>343</v>
      </c>
      <c r="E92" s="188">
        <v>1</v>
      </c>
      <c r="F92" s="189">
        <v>6028.89</v>
      </c>
      <c r="G92" s="189">
        <v>0</v>
      </c>
      <c r="H92" s="187" t="s">
        <v>306</v>
      </c>
      <c r="I92" s="187" t="s">
        <v>344</v>
      </c>
      <c r="J92" s="187" t="s">
        <v>153</v>
      </c>
    </row>
    <row r="93" spans="1:10" ht="14.25" thickBot="1">
      <c r="A93" s="187" t="s">
        <v>345</v>
      </c>
      <c r="B93" s="187" t="s">
        <v>160</v>
      </c>
      <c r="C93" s="187" t="s">
        <v>346</v>
      </c>
      <c r="D93" s="187" t="s">
        <v>347</v>
      </c>
      <c r="E93" s="188">
        <v>1</v>
      </c>
      <c r="F93" s="189">
        <v>2950</v>
      </c>
      <c r="G93" s="189">
        <v>0</v>
      </c>
      <c r="H93" s="187" t="s">
        <v>306</v>
      </c>
      <c r="I93" s="187" t="s">
        <v>348</v>
      </c>
      <c r="J93" s="187" t="s">
        <v>153</v>
      </c>
    </row>
    <row r="94" spans="1:10" ht="14.25" thickBot="1">
      <c r="A94" s="187" t="s">
        <v>349</v>
      </c>
      <c r="B94" s="187" t="s">
        <v>160</v>
      </c>
      <c r="C94" s="187" t="s">
        <v>350</v>
      </c>
      <c r="D94" s="187" t="s">
        <v>351</v>
      </c>
      <c r="E94" s="188">
        <v>1</v>
      </c>
      <c r="F94" s="189">
        <v>3000</v>
      </c>
      <c r="G94" s="189">
        <v>0</v>
      </c>
      <c r="H94" s="187" t="s">
        <v>306</v>
      </c>
      <c r="I94" s="187" t="s">
        <v>352</v>
      </c>
      <c r="J94" s="187" t="s">
        <v>153</v>
      </c>
    </row>
    <row r="95" spans="1:10" ht="14.25" thickBot="1">
      <c r="A95" s="187" t="s">
        <v>353</v>
      </c>
      <c r="B95" s="187" t="s">
        <v>160</v>
      </c>
      <c r="C95" s="187" t="s">
        <v>350</v>
      </c>
      <c r="D95" s="187" t="s">
        <v>351</v>
      </c>
      <c r="E95" s="188">
        <v>1</v>
      </c>
      <c r="F95" s="189">
        <v>3000</v>
      </c>
      <c r="G95" s="189">
        <v>0</v>
      </c>
      <c r="H95" s="187" t="s">
        <v>306</v>
      </c>
      <c r="I95" s="187" t="s">
        <v>352</v>
      </c>
      <c r="J95" s="187" t="s">
        <v>153</v>
      </c>
    </row>
    <row r="96" spans="1:10" ht="14.25" thickBot="1">
      <c r="A96" s="187" t="s">
        <v>354</v>
      </c>
      <c r="B96" s="187" t="s">
        <v>160</v>
      </c>
      <c r="C96" s="187" t="s">
        <v>355</v>
      </c>
      <c r="D96" s="187" t="s">
        <v>356</v>
      </c>
      <c r="E96" s="188">
        <v>1</v>
      </c>
      <c r="F96" s="189">
        <v>2550</v>
      </c>
      <c r="G96" s="189">
        <v>0</v>
      </c>
      <c r="H96" s="187" t="s">
        <v>243</v>
      </c>
      <c r="I96" s="187" t="s">
        <v>357</v>
      </c>
      <c r="J96" s="187" t="s">
        <v>153</v>
      </c>
    </row>
    <row r="97" spans="1:10" ht="14.25" thickBot="1">
      <c r="A97" s="187" t="s">
        <v>358</v>
      </c>
      <c r="B97" s="187" t="s">
        <v>195</v>
      </c>
      <c r="C97" s="187" t="s">
        <v>196</v>
      </c>
      <c r="D97" s="187" t="s">
        <v>150</v>
      </c>
      <c r="E97" s="188">
        <v>1</v>
      </c>
      <c r="F97" s="189">
        <v>860</v>
      </c>
      <c r="G97" s="189">
        <v>0</v>
      </c>
      <c r="H97" s="187" t="s">
        <v>169</v>
      </c>
      <c r="I97" s="187" t="s">
        <v>197</v>
      </c>
      <c r="J97" s="187" t="s">
        <v>153</v>
      </c>
    </row>
    <row r="98" spans="1:10" ht="14.25" thickBot="1">
      <c r="A98" s="187" t="s">
        <v>359</v>
      </c>
      <c r="B98" s="187" t="s">
        <v>160</v>
      </c>
      <c r="C98" s="187" t="s">
        <v>360</v>
      </c>
      <c r="D98" s="187" t="s">
        <v>361</v>
      </c>
      <c r="E98" s="188">
        <v>1</v>
      </c>
      <c r="F98" s="189">
        <v>5200</v>
      </c>
      <c r="G98" s="189">
        <v>0</v>
      </c>
      <c r="H98" s="187" t="s">
        <v>163</v>
      </c>
      <c r="I98" s="187" t="s">
        <v>362</v>
      </c>
      <c r="J98" s="187" t="s">
        <v>153</v>
      </c>
    </row>
    <row r="99" spans="1:10" ht="14.25" thickBot="1">
      <c r="A99" s="187" t="s">
        <v>363</v>
      </c>
      <c r="B99" s="187" t="s">
        <v>364</v>
      </c>
      <c r="C99" s="187" t="s">
        <v>365</v>
      </c>
      <c r="D99" s="187" t="s">
        <v>168</v>
      </c>
      <c r="E99" s="188">
        <v>1</v>
      </c>
      <c r="F99" s="189">
        <v>3630</v>
      </c>
      <c r="G99" s="189">
        <v>0</v>
      </c>
      <c r="H99" s="187" t="s">
        <v>169</v>
      </c>
      <c r="I99" s="187" t="s">
        <v>178</v>
      </c>
      <c r="J99" s="187" t="s">
        <v>153</v>
      </c>
    </row>
    <row r="100" spans="1:10" ht="14.25" thickBot="1">
      <c r="A100" s="187" t="s">
        <v>366</v>
      </c>
      <c r="B100" s="187" t="s">
        <v>199</v>
      </c>
      <c r="C100" s="187" t="s">
        <v>168</v>
      </c>
      <c r="D100" s="187" t="s">
        <v>168</v>
      </c>
      <c r="E100" s="188">
        <v>1</v>
      </c>
      <c r="F100" s="189">
        <v>70</v>
      </c>
      <c r="G100" s="189">
        <v>0</v>
      </c>
      <c r="H100" s="187" t="s">
        <v>169</v>
      </c>
      <c r="I100" s="187" t="s">
        <v>200</v>
      </c>
      <c r="J100" s="187" t="s">
        <v>153</v>
      </c>
    </row>
    <row r="101" spans="1:10" ht="14.25" thickBot="1">
      <c r="A101" s="187" t="s">
        <v>367</v>
      </c>
      <c r="B101" s="187" t="s">
        <v>199</v>
      </c>
      <c r="C101" s="187" t="s">
        <v>168</v>
      </c>
      <c r="D101" s="187" t="s">
        <v>168</v>
      </c>
      <c r="E101" s="188">
        <v>1</v>
      </c>
      <c r="F101" s="189">
        <v>70</v>
      </c>
      <c r="G101" s="189">
        <v>0</v>
      </c>
      <c r="H101" s="187" t="s">
        <v>169</v>
      </c>
      <c r="I101" s="187" t="s">
        <v>200</v>
      </c>
      <c r="J101" s="187" t="s">
        <v>153</v>
      </c>
    </row>
    <row r="102" spans="1:10" ht="14.25" thickBot="1">
      <c r="A102" s="187" t="s">
        <v>368</v>
      </c>
      <c r="B102" s="187" t="s">
        <v>364</v>
      </c>
      <c r="C102" s="187" t="s">
        <v>365</v>
      </c>
      <c r="D102" s="187" t="s">
        <v>168</v>
      </c>
      <c r="E102" s="188">
        <v>1</v>
      </c>
      <c r="F102" s="189">
        <v>3630</v>
      </c>
      <c r="G102" s="189">
        <v>0</v>
      </c>
      <c r="H102" s="187" t="s">
        <v>169</v>
      </c>
      <c r="I102" s="187" t="s">
        <v>178</v>
      </c>
      <c r="J102" s="187" t="s">
        <v>153</v>
      </c>
    </row>
    <row r="103" spans="1:10" ht="14.25" thickBot="1">
      <c r="A103" s="187" t="s">
        <v>369</v>
      </c>
      <c r="B103" s="187" t="s">
        <v>160</v>
      </c>
      <c r="C103" s="187" t="s">
        <v>236</v>
      </c>
      <c r="D103" s="187" t="s">
        <v>237</v>
      </c>
      <c r="E103" s="188">
        <v>1</v>
      </c>
      <c r="F103" s="189">
        <v>5469</v>
      </c>
      <c r="G103" s="189">
        <v>0</v>
      </c>
      <c r="H103" s="187" t="s">
        <v>238</v>
      </c>
      <c r="I103" s="187" t="s">
        <v>239</v>
      </c>
      <c r="J103" s="187" t="s">
        <v>153</v>
      </c>
    </row>
    <row r="104" spans="1:10" ht="14.25" thickBot="1">
      <c r="A104" s="187" t="s">
        <v>370</v>
      </c>
      <c r="B104" s="187" t="s">
        <v>160</v>
      </c>
      <c r="C104" s="187" t="s">
        <v>236</v>
      </c>
      <c r="D104" s="187" t="s">
        <v>237</v>
      </c>
      <c r="E104" s="188">
        <v>1</v>
      </c>
      <c r="F104" s="189">
        <v>4770</v>
      </c>
      <c r="G104" s="189">
        <v>0</v>
      </c>
      <c r="H104" s="187" t="s">
        <v>238</v>
      </c>
      <c r="I104" s="187" t="s">
        <v>239</v>
      </c>
      <c r="J104" s="187" t="s">
        <v>153</v>
      </c>
    </row>
    <row r="105" spans="1:10" ht="14.25" thickBot="1">
      <c r="A105" s="187" t="s">
        <v>13</v>
      </c>
      <c r="B105" s="187"/>
      <c r="C105" s="187"/>
      <c r="D105" s="187"/>
      <c r="E105" s="188">
        <f>SUM(E6:E104)</f>
        <v>99</v>
      </c>
      <c r="F105" s="189">
        <f>SUM(F6:F104)</f>
        <v>240148.08000000002</v>
      </c>
      <c r="G105" s="189">
        <f>SUM(G6:G104)</f>
        <v>0</v>
      </c>
      <c r="H105" s="187"/>
      <c r="I105" s="187"/>
      <c r="J105" s="187"/>
    </row>
  </sheetData>
  <sheetProtection password="C59D" sheet="1" objects="1" scenarios="1"/>
  <mergeCells count="2">
    <mergeCell ref="A1:I1"/>
    <mergeCell ref="A3:I3"/>
  </mergeCells>
  <phoneticPr fontId="5"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16" zoomScaleNormal="100" workbookViewId="0">
      <selection activeCell="H15" sqref="H15"/>
    </sheetView>
  </sheetViews>
  <sheetFormatPr defaultColWidth="9" defaultRowHeight="13.5"/>
  <cols>
    <col min="1" max="1" width="13.25" customWidth="1"/>
    <col min="2" max="2" width="22.25" customWidth="1"/>
    <col min="3" max="4" width="17.25" customWidth="1"/>
    <col min="5" max="5" width="13.25" customWidth="1"/>
  </cols>
  <sheetData>
    <row r="1" spans="1:5" ht="18.75">
      <c r="A1" s="172" t="s">
        <v>123</v>
      </c>
      <c r="B1" s="172"/>
      <c r="C1" s="172"/>
      <c r="D1" s="172"/>
      <c r="E1" s="172"/>
    </row>
    <row r="2" spans="1:5" ht="23.25" thickBot="1">
      <c r="A2" s="29" t="s">
        <v>48</v>
      </c>
    </row>
    <row r="3" spans="1:5" ht="19.5" thickBot="1">
      <c r="A3" s="190" t="s">
        <v>55</v>
      </c>
      <c r="B3" s="190" t="s">
        <v>56</v>
      </c>
      <c r="C3" s="190" t="s">
        <v>57</v>
      </c>
      <c r="D3" s="190" t="s">
        <v>58</v>
      </c>
      <c r="E3" s="190" t="s">
        <v>59</v>
      </c>
    </row>
    <row r="4" spans="1:5" ht="14.25" thickBot="1">
      <c r="A4" s="191" t="s">
        <v>371</v>
      </c>
      <c r="B4" s="192" t="s">
        <v>372</v>
      </c>
      <c r="C4" s="192" t="s">
        <v>373</v>
      </c>
      <c r="D4" s="192">
        <v>13912622709</v>
      </c>
      <c r="E4" s="192"/>
    </row>
    <row r="5" spans="1:5" ht="14.25" thickBot="1">
      <c r="A5" s="192" t="s">
        <v>374</v>
      </c>
      <c r="B5" s="192" t="s">
        <v>375</v>
      </c>
      <c r="C5" s="192" t="s">
        <v>373</v>
      </c>
      <c r="D5" s="192">
        <v>18662577456</v>
      </c>
      <c r="E5" s="192"/>
    </row>
    <row r="6" spans="1:5" ht="14.25" thickBot="1">
      <c r="A6" s="192" t="s">
        <v>163</v>
      </c>
      <c r="B6" s="192" t="s">
        <v>372</v>
      </c>
      <c r="C6" s="192" t="s">
        <v>373</v>
      </c>
      <c r="D6" s="192">
        <v>13451606280</v>
      </c>
      <c r="E6" s="192"/>
    </row>
    <row r="9" spans="1:5">
      <c r="A9" t="s">
        <v>376</v>
      </c>
    </row>
  </sheetData>
  <sheetProtection password="C59D" sheet="1" objects="1" scenarios="1"/>
  <mergeCells count="1">
    <mergeCell ref="A1:E1"/>
  </mergeCells>
  <phoneticPr fontId="5"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180" t="s">
        <v>60</v>
      </c>
      <c r="B1" s="180"/>
      <c r="C1" s="180"/>
    </row>
    <row r="2" spans="1:12" ht="32.25" customHeight="1">
      <c r="A2" s="181" t="s">
        <v>61</v>
      </c>
      <c r="B2" s="181"/>
      <c r="C2" s="181"/>
      <c r="D2" s="181"/>
      <c r="E2" s="181"/>
      <c r="F2" s="181"/>
      <c r="G2" s="181"/>
      <c r="H2" s="181"/>
      <c r="I2" s="181"/>
      <c r="J2" s="181"/>
      <c r="K2" s="181"/>
      <c r="L2" s="181"/>
    </row>
    <row r="4" spans="1:12" s="1" customFormat="1" ht="22.5" customHeight="1">
      <c r="A4" s="182" t="s">
        <v>62</v>
      </c>
      <c r="B4" s="182"/>
      <c r="C4" s="183"/>
      <c r="D4" s="183"/>
      <c r="E4" s="183"/>
      <c r="F4" s="8"/>
      <c r="H4" s="9"/>
      <c r="I4" s="9"/>
      <c r="J4" s="9"/>
      <c r="K4" s="184" t="s">
        <v>63</v>
      </c>
      <c r="L4" s="184"/>
    </row>
    <row r="5" spans="1:12" s="2" customFormat="1" ht="27" customHeight="1">
      <c r="A5" s="10" t="s">
        <v>64</v>
      </c>
      <c r="B5" s="10" t="s">
        <v>33</v>
      </c>
      <c r="C5" s="10" t="s">
        <v>34</v>
      </c>
      <c r="D5" s="10" t="s">
        <v>65</v>
      </c>
      <c r="E5" s="11" t="s">
        <v>66</v>
      </c>
      <c r="F5" s="10" t="s">
        <v>67</v>
      </c>
      <c r="G5" s="12" t="s">
        <v>68</v>
      </c>
      <c r="H5" s="10" t="s">
        <v>69</v>
      </c>
      <c r="I5" s="10" t="s">
        <v>70</v>
      </c>
      <c r="J5" s="10" t="s">
        <v>71</v>
      </c>
      <c r="K5" s="12" t="s">
        <v>72</v>
      </c>
      <c r="L5" s="12" t="s">
        <v>59</v>
      </c>
    </row>
    <row r="6" spans="1:12" s="1" customFormat="1" ht="15.95" customHeight="1">
      <c r="A6" s="174" t="s">
        <v>73</v>
      </c>
      <c r="B6" s="175"/>
      <c r="C6" s="176"/>
      <c r="D6" s="13" t="s">
        <v>74</v>
      </c>
      <c r="E6" s="14"/>
      <c r="F6" s="15"/>
      <c r="G6" s="16" t="s">
        <v>54</v>
      </c>
      <c r="H6" s="13" t="s">
        <v>54</v>
      </c>
      <c r="I6" s="13" t="s">
        <v>54</v>
      </c>
      <c r="J6" s="13" t="s">
        <v>54</v>
      </c>
      <c r="K6" s="16" t="s">
        <v>54</v>
      </c>
      <c r="L6" s="16"/>
    </row>
    <row r="7" spans="1:12" s="1" customFormat="1" ht="15.95" customHeight="1">
      <c r="A7" s="177" t="s">
        <v>75</v>
      </c>
      <c r="B7" s="178"/>
      <c r="C7" s="179"/>
      <c r="D7" s="17" t="s">
        <v>74</v>
      </c>
      <c r="E7" s="18"/>
      <c r="F7" s="19" t="s">
        <v>76</v>
      </c>
      <c r="G7" s="20" t="s">
        <v>54</v>
      </c>
      <c r="H7" s="21" t="s">
        <v>54</v>
      </c>
      <c r="I7" s="21" t="s">
        <v>54</v>
      </c>
      <c r="J7" s="21" t="s">
        <v>54</v>
      </c>
      <c r="K7" s="20" t="s">
        <v>54</v>
      </c>
      <c r="L7" s="20"/>
    </row>
    <row r="8" spans="1:12" s="1" customFormat="1" ht="15.95" customHeight="1">
      <c r="A8" s="21">
        <v>1</v>
      </c>
      <c r="B8" s="10" t="s">
        <v>77</v>
      </c>
      <c r="C8" s="21" t="s">
        <v>78</v>
      </c>
      <c r="D8" s="21" t="s">
        <v>79</v>
      </c>
      <c r="E8" s="22">
        <v>1000</v>
      </c>
      <c r="F8" s="15">
        <v>2.3199999999999998E-2</v>
      </c>
      <c r="G8" s="20">
        <v>42524</v>
      </c>
      <c r="H8" s="21" t="s">
        <v>80</v>
      </c>
      <c r="I8" s="21" t="s">
        <v>81</v>
      </c>
      <c r="J8" s="21" t="s">
        <v>82</v>
      </c>
      <c r="K8" s="20">
        <v>42503</v>
      </c>
      <c r="L8" s="20"/>
    </row>
    <row r="9" spans="1:12" s="1" customFormat="1" ht="15.95" customHeight="1">
      <c r="A9" s="21" t="s">
        <v>83</v>
      </c>
      <c r="B9" s="21" t="s">
        <v>83</v>
      </c>
      <c r="C9" s="21" t="s">
        <v>83</v>
      </c>
      <c r="D9" s="21"/>
      <c r="E9" s="22"/>
      <c r="F9" s="15"/>
      <c r="G9" s="20"/>
      <c r="H9" s="21"/>
      <c r="I9" s="21"/>
      <c r="J9" s="21"/>
      <c r="K9" s="20"/>
      <c r="L9" s="20"/>
    </row>
    <row r="10" spans="1:12" s="1" customFormat="1" ht="15.95" customHeight="1">
      <c r="A10" s="177" t="s">
        <v>84</v>
      </c>
      <c r="B10" s="178"/>
      <c r="C10" s="179"/>
      <c r="D10" s="17" t="s">
        <v>74</v>
      </c>
      <c r="E10" s="18"/>
      <c r="F10" s="19" t="s">
        <v>76</v>
      </c>
      <c r="G10" s="20" t="s">
        <v>54</v>
      </c>
      <c r="H10" s="21" t="s">
        <v>54</v>
      </c>
      <c r="I10" s="21" t="s">
        <v>54</v>
      </c>
      <c r="J10" s="21" t="s">
        <v>54</v>
      </c>
      <c r="K10" s="20" t="s">
        <v>54</v>
      </c>
      <c r="L10" s="20"/>
    </row>
    <row r="11" spans="1:12" s="1" customFormat="1" ht="15.95" customHeight="1">
      <c r="A11" s="21">
        <v>1</v>
      </c>
      <c r="B11" s="10" t="s">
        <v>77</v>
      </c>
      <c r="C11" s="21" t="s">
        <v>78</v>
      </c>
      <c r="D11" s="21" t="s">
        <v>79</v>
      </c>
      <c r="E11" s="22">
        <v>6000</v>
      </c>
      <c r="F11" s="15">
        <v>7.8799999999999995E-2</v>
      </c>
      <c r="G11" s="20">
        <v>39967</v>
      </c>
      <c r="H11" s="21" t="s">
        <v>85</v>
      </c>
      <c r="I11" s="21" t="s">
        <v>81</v>
      </c>
      <c r="J11" s="21" t="s">
        <v>82</v>
      </c>
      <c r="K11" s="20">
        <v>39946</v>
      </c>
      <c r="L11" s="20"/>
    </row>
    <row r="12" spans="1:12" s="1" customFormat="1" ht="15.95" customHeight="1">
      <c r="A12" s="21" t="s">
        <v>83</v>
      </c>
      <c r="B12" s="21" t="s">
        <v>83</v>
      </c>
      <c r="C12" s="21" t="s">
        <v>83</v>
      </c>
      <c r="D12" s="21"/>
      <c r="E12" s="22"/>
      <c r="F12" s="15"/>
      <c r="G12" s="20"/>
      <c r="H12" s="21"/>
      <c r="I12" s="21"/>
      <c r="J12" s="21"/>
      <c r="K12" s="20"/>
      <c r="L12" s="20"/>
    </row>
    <row r="13" spans="1:12" s="1" customFormat="1" ht="15.95" customHeight="1">
      <c r="A13" s="177" t="s">
        <v>86</v>
      </c>
      <c r="B13" s="178"/>
      <c r="C13" s="179"/>
      <c r="D13" s="21" t="s">
        <v>54</v>
      </c>
      <c r="E13" s="22"/>
      <c r="F13" s="23" t="s">
        <v>54</v>
      </c>
      <c r="G13" s="20" t="s">
        <v>54</v>
      </c>
      <c r="H13" s="21" t="s">
        <v>54</v>
      </c>
      <c r="I13" s="21" t="s">
        <v>54</v>
      </c>
      <c r="J13" s="21" t="s">
        <v>54</v>
      </c>
      <c r="K13" s="20" t="s">
        <v>54</v>
      </c>
      <c r="L13" s="20"/>
    </row>
    <row r="14" spans="1:12" s="2" customFormat="1" ht="15.95" customHeight="1">
      <c r="A14" s="10">
        <v>1</v>
      </c>
      <c r="B14" s="177" t="s">
        <v>87</v>
      </c>
      <c r="C14" s="179"/>
      <c r="D14" s="10" t="s">
        <v>88</v>
      </c>
      <c r="E14" s="24">
        <f>E15+E16+E17</f>
        <v>10000</v>
      </c>
      <c r="F14" s="15">
        <v>0.85</v>
      </c>
      <c r="G14" s="12">
        <v>40031</v>
      </c>
      <c r="H14" s="10" t="s">
        <v>89</v>
      </c>
      <c r="I14" s="21" t="s">
        <v>54</v>
      </c>
      <c r="J14" s="21" t="s">
        <v>54</v>
      </c>
      <c r="K14" s="20" t="s">
        <v>54</v>
      </c>
      <c r="L14" s="12"/>
    </row>
    <row r="15" spans="1:12" s="1" customFormat="1" ht="15.95" customHeight="1">
      <c r="A15" s="21"/>
      <c r="B15" s="21" t="s">
        <v>54</v>
      </c>
      <c r="C15" s="21" t="s">
        <v>78</v>
      </c>
      <c r="D15" s="21" t="s">
        <v>79</v>
      </c>
      <c r="E15" s="22">
        <v>2000</v>
      </c>
      <c r="F15" s="23" t="s">
        <v>54</v>
      </c>
      <c r="G15" s="20" t="s">
        <v>54</v>
      </c>
      <c r="H15" s="21" t="s">
        <v>54</v>
      </c>
      <c r="I15" s="21" t="s">
        <v>90</v>
      </c>
      <c r="J15" s="21" t="s">
        <v>91</v>
      </c>
      <c r="K15" s="20">
        <v>39909</v>
      </c>
      <c r="L15" s="20"/>
    </row>
    <row r="16" spans="1:12" s="1" customFormat="1" ht="15.95" customHeight="1">
      <c r="A16" s="21"/>
      <c r="B16" s="21" t="s">
        <v>92</v>
      </c>
      <c r="C16" s="21" t="s">
        <v>93</v>
      </c>
      <c r="D16" s="21" t="s">
        <v>94</v>
      </c>
      <c r="E16" s="22">
        <v>5000</v>
      </c>
      <c r="F16" s="23" t="s">
        <v>54</v>
      </c>
      <c r="G16" s="20" t="s">
        <v>54</v>
      </c>
      <c r="H16" s="21" t="s">
        <v>54</v>
      </c>
      <c r="I16" s="21" t="s">
        <v>90</v>
      </c>
      <c r="J16" s="21" t="s">
        <v>91</v>
      </c>
      <c r="K16" s="20">
        <v>39909</v>
      </c>
      <c r="L16" s="20"/>
    </row>
    <row r="17" spans="1:12" s="1" customFormat="1" ht="15.95" customHeight="1">
      <c r="A17" s="21"/>
      <c r="B17" s="21" t="s">
        <v>95</v>
      </c>
      <c r="C17" s="21" t="s">
        <v>96</v>
      </c>
      <c r="D17" s="21" t="s">
        <v>97</v>
      </c>
      <c r="E17" s="22">
        <v>3000</v>
      </c>
      <c r="F17" s="23" t="s">
        <v>54</v>
      </c>
      <c r="G17" s="20" t="s">
        <v>54</v>
      </c>
      <c r="H17" s="21" t="s">
        <v>54</v>
      </c>
      <c r="I17" s="21" t="s">
        <v>90</v>
      </c>
      <c r="J17" s="21" t="s">
        <v>91</v>
      </c>
      <c r="K17" s="20">
        <v>39909</v>
      </c>
      <c r="L17" s="20"/>
    </row>
    <row r="18" spans="1:12" s="2" customFormat="1" ht="15.95" customHeight="1">
      <c r="A18" s="10">
        <v>2</v>
      </c>
      <c r="B18" s="177" t="s">
        <v>98</v>
      </c>
      <c r="C18" s="179"/>
      <c r="D18" s="10" t="s">
        <v>99</v>
      </c>
      <c r="E18" s="24">
        <f>SUM(E19:E23)</f>
        <v>600</v>
      </c>
      <c r="F18" s="15">
        <v>0.7</v>
      </c>
      <c r="G18" s="12">
        <v>34794</v>
      </c>
      <c r="H18" s="10" t="s">
        <v>100</v>
      </c>
      <c r="I18" s="21" t="s">
        <v>54</v>
      </c>
      <c r="J18" s="21" t="s">
        <v>54</v>
      </c>
      <c r="K18" s="20" t="s">
        <v>54</v>
      </c>
      <c r="L18" s="12"/>
    </row>
    <row r="19" spans="1:12" s="2" customFormat="1" ht="15.95" customHeight="1">
      <c r="A19" s="10"/>
      <c r="B19" s="21" t="s">
        <v>54</v>
      </c>
      <c r="C19" s="21" t="s">
        <v>78</v>
      </c>
      <c r="D19" s="21" t="s">
        <v>79</v>
      </c>
      <c r="E19" s="22">
        <v>300</v>
      </c>
      <c r="F19" s="23" t="s">
        <v>54</v>
      </c>
      <c r="G19" s="20">
        <v>34794</v>
      </c>
      <c r="H19" s="21" t="s">
        <v>54</v>
      </c>
      <c r="I19" s="21" t="s">
        <v>90</v>
      </c>
      <c r="J19" s="21" t="s">
        <v>101</v>
      </c>
      <c r="K19" s="20">
        <v>34675</v>
      </c>
      <c r="L19" s="20"/>
    </row>
    <row r="20" spans="1:12" s="2" customFormat="1" ht="15.95" customHeight="1">
      <c r="A20" s="10"/>
      <c r="B20" s="21" t="s">
        <v>102</v>
      </c>
      <c r="C20" s="21" t="s">
        <v>103</v>
      </c>
      <c r="D20" s="21" t="s">
        <v>104</v>
      </c>
      <c r="E20" s="22">
        <v>80</v>
      </c>
      <c r="F20" s="23" t="s">
        <v>54</v>
      </c>
      <c r="G20" s="20">
        <v>34794</v>
      </c>
      <c r="H20" s="21" t="s">
        <v>54</v>
      </c>
      <c r="I20" s="21" t="s">
        <v>90</v>
      </c>
      <c r="J20" s="21" t="s">
        <v>101</v>
      </c>
      <c r="K20" s="20">
        <v>34675</v>
      </c>
      <c r="L20" s="20"/>
    </row>
    <row r="21" spans="1:12" s="2" customFormat="1" ht="15.95" customHeight="1">
      <c r="A21" s="10"/>
      <c r="B21" s="21" t="s">
        <v>105</v>
      </c>
      <c r="C21" s="21" t="s">
        <v>96</v>
      </c>
      <c r="D21" s="21" t="s">
        <v>106</v>
      </c>
      <c r="E21" s="22">
        <v>120</v>
      </c>
      <c r="F21" s="23" t="s">
        <v>54</v>
      </c>
      <c r="G21" s="20">
        <v>34794</v>
      </c>
      <c r="H21" s="21" t="s">
        <v>54</v>
      </c>
      <c r="I21" s="21" t="s">
        <v>90</v>
      </c>
      <c r="J21" s="21" t="s">
        <v>101</v>
      </c>
      <c r="K21" s="20">
        <v>34675</v>
      </c>
      <c r="L21" s="20"/>
    </row>
    <row r="22" spans="1:12" s="2" customFormat="1" ht="15.95" customHeight="1">
      <c r="A22" s="10"/>
      <c r="B22" s="21" t="s">
        <v>107</v>
      </c>
      <c r="C22" s="21" t="s">
        <v>93</v>
      </c>
      <c r="D22" s="21" t="s">
        <v>108</v>
      </c>
      <c r="E22" s="22">
        <v>35</v>
      </c>
      <c r="F22" s="23" t="s">
        <v>54</v>
      </c>
      <c r="G22" s="20">
        <v>34794</v>
      </c>
      <c r="H22" s="21" t="s">
        <v>54</v>
      </c>
      <c r="I22" s="21" t="s">
        <v>90</v>
      </c>
      <c r="J22" s="21" t="s">
        <v>101</v>
      </c>
      <c r="K22" s="20">
        <v>34675</v>
      </c>
      <c r="L22" s="20"/>
    </row>
    <row r="23" spans="1:12" s="2" customFormat="1" ht="15.95" customHeight="1">
      <c r="A23" s="10"/>
      <c r="B23" s="21" t="s">
        <v>109</v>
      </c>
      <c r="C23" s="21" t="s">
        <v>110</v>
      </c>
      <c r="D23" s="21" t="s">
        <v>104</v>
      </c>
      <c r="E23" s="22">
        <v>65</v>
      </c>
      <c r="F23" s="23" t="s">
        <v>54</v>
      </c>
      <c r="G23" s="20">
        <v>42833</v>
      </c>
      <c r="H23" s="21" t="s">
        <v>54</v>
      </c>
      <c r="I23" s="21" t="s">
        <v>81</v>
      </c>
      <c r="J23" s="21" t="s">
        <v>111</v>
      </c>
      <c r="K23" s="20">
        <v>42741</v>
      </c>
      <c r="L23" s="20" t="s">
        <v>112</v>
      </c>
    </row>
    <row r="24" spans="1:12" s="1" customFormat="1" ht="15.95" customHeight="1">
      <c r="A24" s="21" t="s">
        <v>83</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173" t="s">
        <v>113</v>
      </c>
      <c r="B26" s="173"/>
      <c r="C26" s="173"/>
      <c r="D26" s="173"/>
      <c r="E26" s="173"/>
      <c r="F26" s="173"/>
      <c r="G26" s="173"/>
      <c r="H26" s="173"/>
      <c r="I26" s="173"/>
      <c r="J26" s="173"/>
      <c r="K26" s="173"/>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A1:C1"/>
    <mergeCell ref="A2:L2"/>
    <mergeCell ref="A4:B4"/>
    <mergeCell ref="C4:E4"/>
    <mergeCell ref="K4:L4"/>
    <mergeCell ref="B18:C18"/>
    <mergeCell ref="A26:K26"/>
    <mergeCell ref="A6:C6"/>
    <mergeCell ref="A7:C7"/>
    <mergeCell ref="A10:C10"/>
    <mergeCell ref="A13:C13"/>
    <mergeCell ref="B14:C14"/>
  </mergeCells>
  <phoneticPr fontId="5"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附表01-统计表</vt:lpstr>
      <vt:lpstr>附表02-内部审批表</vt:lpstr>
      <vt:lpstr>附表03-1-1处置申请表（设备＜20万）</vt:lpstr>
      <vt:lpstr>附表03-4家具</vt:lpstr>
      <vt:lpstr>附表03-5附件-明细</vt:lpstr>
      <vt:lpstr>附表03-6附件-专家</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xxzx</cp:lastModifiedBy>
  <cp:lastPrinted>2023-11-20T14:31:32Z</cp:lastPrinted>
  <dcterms:created xsi:type="dcterms:W3CDTF">2017-06-05T03:49:00Z</dcterms:created>
  <dcterms:modified xsi:type="dcterms:W3CDTF">2023-11-22T10:17:13Z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